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3"/>
  <workbookPr codeName="ThisWorkbook"/>
  <mc:AlternateContent xmlns:mc="http://schemas.openxmlformats.org/markup-compatibility/2006">
    <mc:Choice Requires="x15">
      <x15ac:absPath xmlns:x15ac="http://schemas.microsoft.com/office/spreadsheetml/2010/11/ac" url="/Users/deirdrephillips/Desktop/Lifecycle-Implementation/4-Install R12.01.03/P&amp;S Policies/"/>
    </mc:Choice>
  </mc:AlternateContent>
  <xr:revisionPtr revIDLastSave="0" documentId="13_ncr:1_{3372591E-6DCC-9E40-BEB0-AA2C0631741A}" xr6:coauthVersionLast="33" xr6:coauthVersionMax="33" xr10:uidLastSave="{00000000-0000-0000-0000-000000000000}"/>
  <bookViews>
    <workbookView xWindow="440" yWindow="460" windowWidth="28360" windowHeight="17460" tabRatio="821" xr2:uid="{00000000-000D-0000-FFFF-FFFF00000000}"/>
  </bookViews>
  <sheets>
    <sheet name="How To Use This Workbook" sheetId="55" r:id="rId1"/>
    <sheet name="How To Implement P&amp;S Program" sheetId="85" r:id="rId2"/>
    <sheet name="The Five Steps" sheetId="34" r:id="rId3"/>
    <sheet name="Information P&amp;S Assessment" sheetId="15" r:id="rId4"/>
    <sheet name="Action Plan" sheetId="87" r:id="rId5"/>
    <sheet name="Policy Implementation Checklist" sheetId="82" r:id="rId6"/>
    <sheet name="TABLE OF CONTENTS - Implement" sheetId="17" r:id="rId7"/>
    <sheet name="TABLE OF CONTENTS - Templates" sheetId="56" r:id="rId8"/>
    <sheet name="PHI Guidelines" sheetId="69" r:id="rId9"/>
    <sheet name="Health Organization Profile" sheetId="32" r:id="rId10"/>
    <sheet name="HO Approval ~ Signatures" sheetId="30" r:id="rId11"/>
    <sheet name="HO P&amp;S Contacts" sheetId="31" r:id="rId12"/>
    <sheet name="P&amp;S Job Responsibilities Review" sheetId="41" r:id="rId13"/>
    <sheet name="P&amp;S Contacts Activity Checklist" sheetId="65" r:id="rId14"/>
    <sheet name="Federal Legislation" sheetId="35" r:id="rId15"/>
    <sheet name="Provincial Legislation" sheetId="23" r:id="rId16"/>
    <sheet name="Provincial PHI Retention" sheetId="39" r:id="rId17"/>
    <sheet name="De-identifying PHI" sheetId="70" r:id="rId18"/>
    <sheet name="Reference Material &amp; Links" sheetId="25" r:id="rId19"/>
    <sheet name="Glossary" sheetId="21" r:id="rId20"/>
    <sheet name="ISA Guiding Principles" sheetId="67" r:id="rId21"/>
    <sheet name="ISA - Ontario" sheetId="68" r:id="rId22"/>
    <sheet name="Business Continuity Plan" sheetId="38" r:id="rId23"/>
    <sheet name="P&amp;S TOR Template" sheetId="40" r:id="rId24"/>
    <sheet name="Request To Access PHI Template" sheetId="62" r:id="rId25"/>
    <sheet name="PHI Access Request LOG" sheetId="78" r:id="rId26"/>
    <sheet name="P&amp;S Health Archive Log" sheetId="10" r:id="rId27"/>
    <sheet name="P&amp;S Destruction Log Template" sheetId="36" r:id="rId28"/>
    <sheet name="Client PHI Consent Template" sheetId="71" r:id="rId29"/>
    <sheet name="Capacity to P.Consent Template " sheetId="45" r:id="rId30"/>
    <sheet name="Override Consent Notification" sheetId="80" r:id="rId31"/>
    <sheet name="Consent Override Log" sheetId="86" r:id="rId32"/>
    <sheet name="Withdrawal of Consent Template" sheetId="46" r:id="rId33"/>
    <sheet name="Consent Guidelines" sheetId="66" r:id="rId34"/>
    <sheet name="Auth. to Disclose Template" sheetId="47" r:id="rId35"/>
    <sheet name="St'm of Disagreement Template" sheetId="43" r:id="rId36"/>
    <sheet name="Information Accuracy Checklist" sheetId="72" r:id="rId37"/>
    <sheet name="C&amp;A Use Template" sheetId="42" r:id="rId38"/>
    <sheet name="User Access Templates" sheetId="49" r:id="rId39"/>
    <sheet name="Asset Mgt Inventory Template" sheetId="37" r:id="rId40"/>
    <sheet name="User Access Audit Templates" sheetId="50" r:id="rId41"/>
    <sheet name="User Access Audit Process" sheetId="75" r:id="rId42"/>
    <sheet name="Incident Reporting Template" sheetId="51" r:id="rId43"/>
    <sheet name="Incident LETTER Template" sheetId="52" r:id="rId44"/>
    <sheet name="How to Respond to a Breach" sheetId="76" r:id="rId45"/>
    <sheet name="Assessing Breach Risk Factors" sheetId="77" r:id="rId46"/>
    <sheet name="Attestation to Compliance " sheetId="79" r:id="rId47"/>
    <sheet name="Audio &amp; Video Use Template" sheetId="54" r:id="rId48"/>
    <sheet name="Password Management Tips" sheetId="74" r:id="rId49"/>
    <sheet name="Sending_Receiving PHI Checklist" sheetId="73" r:id="rId50"/>
    <sheet name="Stories Guide" sheetId="84" r:id="rId51"/>
    <sheet name="Poster Templates" sheetId="63" r:id="rId52"/>
    <sheet name="Additional Templates" sheetId="64" r:id="rId53"/>
    <sheet name="Drop Down Values" sheetId="59" state="hidden" r:id="rId54"/>
  </sheets>
  <externalReferences>
    <externalReference r:id="rId55"/>
  </externalReferences>
  <definedNames>
    <definedName name="_ftn1" localSheetId="19">Glossary!#REF!</definedName>
    <definedName name="_ftn2" localSheetId="19">Glossary!#REF!</definedName>
    <definedName name="_ftn3" localSheetId="33">'Consent Guidelines'!$B$123</definedName>
    <definedName name="_ftnref1" localSheetId="19">Glossary!$B$95</definedName>
    <definedName name="_ftnref2" localSheetId="19">Glossary!$B$116</definedName>
    <definedName name="_ftnref3" localSheetId="33">'Consent Guidelines'!$I$98</definedName>
    <definedName name="_Toc239557453" localSheetId="21">'ISA - Ontario'!$B$54</definedName>
    <definedName name="_Toc239557454" localSheetId="21">'ISA - Ontario'!$B$66</definedName>
    <definedName name="_Toc239557455" localSheetId="21">'ISA - Ontario'!$B$97</definedName>
    <definedName name="_Toc239557457" localSheetId="21">'ISA - Ontario'!$B$109</definedName>
    <definedName name="_Toc239557459" localSheetId="21">'ISA - Ontario'!$B$114</definedName>
    <definedName name="_Toc239557460" localSheetId="21">'ISA - Ontario'!$B$117</definedName>
    <definedName name="_Toc239557462" localSheetId="21">'ISA - Ontario'!$B$120</definedName>
    <definedName name="_Toc239557464" localSheetId="21">'ISA - Ontario'!$B$123</definedName>
    <definedName name="_Toc239557465" localSheetId="21">'ISA - Ontario'!$B$125</definedName>
    <definedName name="_Toc239557466" localSheetId="21">'ISA - Ontario'!$B$140</definedName>
    <definedName name="_Toc239557467" localSheetId="21">'ISA - Ontario'!$B$143</definedName>
    <definedName name="_Toc239557468" localSheetId="21">'ISA - Ontario'!$B$148</definedName>
    <definedName name="_Toc239557470" localSheetId="21">'ISA - Ontario'!$B$170</definedName>
    <definedName name="_Toc239557471" localSheetId="21">'ISA - Ontario'!$B$173</definedName>
    <definedName name="_Toc239557472" localSheetId="21">'ISA - Ontario'!$B$178</definedName>
    <definedName name="_Toc239557473" localSheetId="21">'ISA - Ontario'!$B$184</definedName>
    <definedName name="_Toc239557474" localSheetId="21">'ISA - Ontario'!$B$180</definedName>
    <definedName name="_Toc286302777" localSheetId="52">'Additional Templates'!$B$8</definedName>
    <definedName name="_Toc313024645" localSheetId="12">'P&amp;S Job Responsibilities Review'!$B$19</definedName>
    <definedName name="_Toc319566399" localSheetId="13">'P&amp;S Contacts Activity Checklist'!#REF!</definedName>
    <definedName name="_Toc350248140" localSheetId="12">'P&amp;S Job Responsibilities Review'!#REF!</definedName>
    <definedName name="_Toc401659030" localSheetId="45">'Assessing Breach Risk Factors'!$B$10</definedName>
    <definedName name="_Toc401659031" localSheetId="45">'Assessing Breach Risk Factors'!$B$14</definedName>
    <definedName name="_Toc401659032" localSheetId="45">'Assessing Breach Risk Factors'!$B$24</definedName>
    <definedName name="_Toc401659033" localSheetId="45">'Assessing Breach Risk Factors'!$B$27</definedName>
    <definedName name="_Toc401659034" localSheetId="45">'Assessing Breach Risk Factors'!$B$43</definedName>
    <definedName name="_Toc447546220" localSheetId="40">'User Access Audit Templates'!#REF!</definedName>
    <definedName name="_Toc448997884" localSheetId="40">'User Access Audit Templates'!$A$69</definedName>
    <definedName name="_Toc448997887" localSheetId="40">'User Access Audit Templates'!$A$92</definedName>
    <definedName name="_Toc469560914" localSheetId="39">'Asset Mgt Inventory Template'!#REF!</definedName>
    <definedName name="_Toc474315867" localSheetId="21">'ISA - Ontario'!$B$106</definedName>
    <definedName name="_Toc474315877" localSheetId="21">'ISA - Ontario'!$B$157</definedName>
    <definedName name="_Toc474315878" localSheetId="21">'ISA - Ontario'!$B$160</definedName>
    <definedName name="_Toc474315884" localSheetId="21">'ISA - Ontario'!$B$188</definedName>
    <definedName name="_Toc474315885" localSheetId="21">'ISA - Ontario'!$B$190</definedName>
    <definedName name="_Toc474315886" localSheetId="21">'ISA - Ontario'!$B$199</definedName>
    <definedName name="_Toc474315887" localSheetId="21">'ISA - Ontario'!$B$215</definedName>
    <definedName name="_Toc482618039" localSheetId="40">'User Access Audit Templates'!$A$95</definedName>
    <definedName name="_Toc489894381" localSheetId="40">'User Access Audit Templates'!$I$8</definedName>
    <definedName name="_Toc489894395" localSheetId="3">'Information P&amp;S Assessment'!$C$26</definedName>
    <definedName name="_Toc491526755" localSheetId="40">'User Access Audit Templates'!$I$8</definedName>
    <definedName name="_Toc491526778" localSheetId="3">'Information P&amp;S Assessment'!$C$26</definedName>
    <definedName name="OLE_LINK1" localSheetId="34">'Auth. to Disclose Template'!$B$7</definedName>
    <definedName name="OLE_LINK3" localSheetId="35">'St''m of Disagreement Template'!$B$9</definedName>
    <definedName name="OLE_LINK4" localSheetId="37">'C&amp;A Use Template'!$A$7</definedName>
    <definedName name="_xlnm.Print_Area" localSheetId="4">'Action Plan'!$A$6:$K$50</definedName>
    <definedName name="_xlnm.Print_Area" localSheetId="34">'Auth. to Disclose Template'!$B$6:$I$32</definedName>
    <definedName name="_xlnm.Print_Area" localSheetId="22">'Business Continuity Plan'!$B$7:$F$96</definedName>
    <definedName name="_xlnm.Print_Area" localSheetId="37">'C&amp;A Use Template'!$B$7:$B$82</definedName>
    <definedName name="_xlnm.Print_Area" localSheetId="29">'Capacity to P.Consent Template '!$B$7:$C$30</definedName>
    <definedName name="_xlnm.Print_Area" localSheetId="28">'Client PHI Consent Template'!$B$8:$H$50</definedName>
    <definedName name="_xlnm.Print_Area" localSheetId="19">Glossary!$A$7:$B$175</definedName>
    <definedName name="_xlnm.Print_Area" localSheetId="9">'Health Organization Profile'!$A$6:$H$17</definedName>
    <definedName name="_xlnm.Print_Area" localSheetId="10">'HO Approval ~ Signatures'!$A$7:$E$18</definedName>
    <definedName name="_xlnm.Print_Area" localSheetId="1">'How To Implement P&amp;S Program'!$B$9:$F$16</definedName>
    <definedName name="_xlnm.Print_Area" localSheetId="44">'How to Respond to a Breach'!$B$7:$D$36</definedName>
    <definedName name="_xlnm.Print_Area" localSheetId="0">'How To Use This Workbook'!$A$1:$D$5</definedName>
    <definedName name="_xlnm.Print_Area" localSheetId="42">'Incident Reporting Template'!$B$7:$E$58</definedName>
    <definedName name="_xlnm.Print_Area" localSheetId="36">'Information Accuracy Checklist'!$A$8:$F$27</definedName>
    <definedName name="_xlnm.Print_Area" localSheetId="3">'Information P&amp;S Assessment'!$A$5:$J$138</definedName>
    <definedName name="_xlnm.Print_Area" localSheetId="30">'Override Consent Notification'!$B$7:$C$43</definedName>
    <definedName name="_xlnm.Print_Area" localSheetId="27">'P&amp;S Destruction Log Template'!$B$17:$H$29</definedName>
    <definedName name="_xlnm.Print_Area" localSheetId="26">'P&amp;S Health Archive Log'!$B$10:$G$24</definedName>
    <definedName name="_xlnm.Print_Area" localSheetId="48">'Password Management Tips'!$B$8:$I$37</definedName>
    <definedName name="_xlnm.Print_Area" localSheetId="25">'PHI Access Request LOG'!$B$7:$L$20</definedName>
    <definedName name="_xlnm.Print_Area" localSheetId="5">'Policy Implementation Checklist'!$A$14:$H$42</definedName>
    <definedName name="_xlnm.Print_Area" localSheetId="51">'Poster Templates'!$B$8:$I$15</definedName>
    <definedName name="_xlnm.Print_Area" localSheetId="24">'Request To Access PHI Template'!$B$6:$E$47</definedName>
    <definedName name="_xlnm.Print_Area" localSheetId="35">'St''m of Disagreement Template'!$A$7:$F$40</definedName>
    <definedName name="_xlnm.Print_Area" localSheetId="6">'TABLE OF CONTENTS - Implement'!$A$1:$B$23</definedName>
    <definedName name="_xlnm.Print_Area" localSheetId="38">'User Access Templates'!$B$8:$G$267</definedName>
    <definedName name="_xlnm.Print_Area" localSheetId="32">'Withdrawal of Consent Template'!$B$6:$I$33</definedName>
    <definedName name="_xlnm.Print_Titles" localSheetId="1">'How To Implement P&amp;S Program'!$7:$8</definedName>
    <definedName name="_xlnm.Print_Titles" localSheetId="5">'Policy Implementation Checklist'!$12:$13</definedName>
  </definedNames>
  <calcPr calcId="179017"/>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C10" i="25" l="1"/>
  <c r="B8" i="17"/>
  <c r="G86" i="23"/>
  <c r="G85" i="23"/>
  <c r="G84" i="23"/>
  <c r="G81" i="23"/>
  <c r="G80" i="23"/>
  <c r="G79" i="23"/>
  <c r="G78" i="23"/>
  <c r="G77" i="23"/>
  <c r="G76" i="23"/>
  <c r="G73" i="23"/>
  <c r="Q72" i="23"/>
  <c r="G72" i="23"/>
  <c r="G71" i="23"/>
  <c r="G69" i="23"/>
  <c r="G68" i="23"/>
  <c r="G65" i="23"/>
  <c r="G64" i="23"/>
  <c r="G61" i="23"/>
  <c r="G60" i="23"/>
  <c r="G63" i="23"/>
  <c r="G62" i="23"/>
  <c r="G58" i="23"/>
  <c r="G57" i="23"/>
  <c r="G48" i="23"/>
  <c r="G47" i="23"/>
  <c r="G46" i="23"/>
  <c r="G45" i="23"/>
  <c r="G44" i="23"/>
  <c r="G43" i="23"/>
  <c r="G42" i="23"/>
  <c r="G55" i="23"/>
  <c r="G54" i="23"/>
  <c r="G53" i="23"/>
  <c r="G52" i="23"/>
  <c r="G38" i="23"/>
  <c r="G37" i="23"/>
  <c r="G36" i="23"/>
  <c r="G35" i="23"/>
  <c r="G34" i="23"/>
  <c r="G31" i="23"/>
  <c r="G30" i="23"/>
  <c r="G29" i="23"/>
  <c r="G28" i="23"/>
  <c r="G25" i="23"/>
  <c r="G24" i="23"/>
  <c r="G23" i="23"/>
  <c r="G22" i="23"/>
  <c r="G11" i="23"/>
  <c r="G10" i="23"/>
  <c r="G9" i="23"/>
  <c r="G17" i="23"/>
  <c r="G8" i="23"/>
  <c r="G19" i="23"/>
  <c r="G18" i="23"/>
  <c r="G1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G10" authorId="0" shapeId="0" xr:uid="{00000000-0006-0000-1100-000001000000}">
      <text>
        <r>
          <rPr>
            <b/>
            <sz val="10"/>
            <color indexed="81"/>
            <rFont val="Calibri"/>
            <family val="2"/>
          </rPr>
          <t>e.g. pediatrics for community care = 25 years so maybe it's different in each region provincially 
Does that mean we should be looking at each regional retention schedules within each province?</t>
        </r>
      </text>
    </comment>
  </commentList>
</comments>
</file>

<file path=xl/sharedStrings.xml><?xml version="1.0" encoding="utf-8"?>
<sst xmlns="http://schemas.openxmlformats.org/spreadsheetml/2006/main" count="4273" uniqueCount="3144">
  <si>
    <t>Yes</t>
  </si>
  <si>
    <t>No</t>
  </si>
  <si>
    <t>N/A</t>
  </si>
  <si>
    <t>Partial</t>
  </si>
  <si>
    <t xml:space="preserve">Access to PHI and Information Systems: </t>
  </si>
  <si>
    <t>It is best practice to have a current list of all computer systems and equipment. Monitoring security processes is part of the day-to-day management of your information systems.</t>
  </si>
  <si>
    <r>
      <t>Accuracy:</t>
    </r>
    <r>
      <rPr>
        <sz val="12"/>
        <color indexed="8"/>
        <rFont val="Arial"/>
        <family val="2"/>
      </rPr>
      <t xml:space="preserve">  </t>
    </r>
  </si>
  <si>
    <r>
      <t>Communications and Operations Management:</t>
    </r>
    <r>
      <rPr>
        <sz val="12"/>
        <color indexed="8"/>
        <rFont val="Arial"/>
        <family val="2"/>
      </rPr>
      <t xml:space="preserve"> </t>
    </r>
  </si>
  <si>
    <r>
      <t>Physical and Environmental Security:</t>
    </r>
    <r>
      <rPr>
        <sz val="12"/>
        <rFont val="Arial"/>
        <family val="2"/>
      </rPr>
      <t xml:space="preserve"> </t>
    </r>
  </si>
  <si>
    <t>c.    Require conducting a risk assessment at planned intervals (e.g. every 3-5 years), when changes occur in the organization, technology, business objectives, identified threats, etc. or as the result of a privacy or security incident</t>
  </si>
  <si>
    <t>Item #</t>
  </si>
  <si>
    <t>Date</t>
  </si>
  <si>
    <t>Category</t>
  </si>
  <si>
    <t>Item/Issue Description</t>
  </si>
  <si>
    <t>Impact</t>
  </si>
  <si>
    <t>Priority</t>
  </si>
  <si>
    <t>Action</t>
  </si>
  <si>
    <t>Target Date</t>
  </si>
  <si>
    <t>Lead Role</t>
  </si>
  <si>
    <t>Supporting Roles</t>
  </si>
  <si>
    <t>Status</t>
  </si>
  <si>
    <t xml:space="preserve">IMPLEMENTATION ACTION ITEMS </t>
  </si>
  <si>
    <t>Purpose</t>
  </si>
  <si>
    <t>Description</t>
  </si>
  <si>
    <t>Health Plan</t>
  </si>
  <si>
    <t>Alberta</t>
  </si>
  <si>
    <t>British Columbia</t>
  </si>
  <si>
    <t>Manitoba</t>
  </si>
  <si>
    <t>New Brunswick</t>
  </si>
  <si>
    <t>Nova Scotia</t>
  </si>
  <si>
    <t>Northwest Territories</t>
  </si>
  <si>
    <t>Ontario</t>
  </si>
  <si>
    <t>Ministry of Health and Long Term Care</t>
  </si>
  <si>
    <t>Ontario Health Insurance Plan</t>
  </si>
  <si>
    <t>Prince Edward Island</t>
  </si>
  <si>
    <t>Saskatchewan</t>
  </si>
  <si>
    <t>Yukon</t>
  </si>
  <si>
    <t>Email</t>
  </si>
  <si>
    <t>Privacy</t>
  </si>
  <si>
    <t>Security</t>
  </si>
  <si>
    <t>Subject Area</t>
  </si>
  <si>
    <t>Brief Description</t>
  </si>
  <si>
    <t>Adopted by a variety of Canadian companies as the national standard on privacy protection</t>
  </si>
  <si>
    <t>Canadian Standards Association 'CSA'</t>
  </si>
  <si>
    <t>Model Code for the protection of personal information</t>
  </si>
  <si>
    <t>Policy</t>
  </si>
  <si>
    <t>Personal Information Protection Act ‘PIPA’</t>
  </si>
  <si>
    <t>Province/ Territory</t>
  </si>
  <si>
    <t>Medical Services Plan 'MSP'</t>
  </si>
  <si>
    <t>E-Health (Personal Health Information Access and Protection of Privacy) Act ‘PHIPPA’</t>
  </si>
  <si>
    <t>Public Bodies</t>
  </si>
  <si>
    <t>Private organizations</t>
  </si>
  <si>
    <t>Health Information Bank</t>
  </si>
  <si>
    <t>Nunavet</t>
  </si>
  <si>
    <t>An Act to amend the Act respecting health services and social services, the Health Insurance Act and the Act respecting the Régie de l’assurance maladie du Québec</t>
  </si>
  <si>
    <t>Act Respecting Access to Documents Held by Public Bodies and the Protection of Personal Information</t>
  </si>
  <si>
    <t>Québec</t>
  </si>
  <si>
    <t>Privacy Legislation Title (OPC Website)</t>
  </si>
  <si>
    <t>Scope of Legislation</t>
  </si>
  <si>
    <t>OPP Provincial Table of Contents</t>
  </si>
  <si>
    <t>This page lists the provincial and territorial privacy authorities, as well as the laws they oversee.</t>
  </si>
  <si>
    <r>
      <t>Act Respecting the Protection of Personal Information in the Private Sector</t>
    </r>
    <r>
      <rPr>
        <sz val="8"/>
        <color rgb="FF000000"/>
        <rFont val="Gill Sans"/>
        <family val="2"/>
      </rPr>
      <t> </t>
    </r>
  </si>
  <si>
    <t>Agency/s</t>
  </si>
  <si>
    <t>Oversight Contact:</t>
  </si>
  <si>
    <t>Links</t>
  </si>
  <si>
    <t>Drew McArthur
Acting Information and Privacy Commissioner for British Columbia
P.O. Box 9038, Stn. Prov. Govt.
947 Fort Street, 4th Floor
Victoria, British Columbia V8W 9A4
Phone: 250-387-5629
Toll-free: 1-800-663-7867 (free within B.C.)
Fax: 250-387-1696
Email: info@oipc.bc.ca
Web Site: http://www.oipc.bc.ca/</t>
  </si>
  <si>
    <t>British Columbia’s E-Health Program</t>
  </si>
  <si>
    <t>Department</t>
  </si>
  <si>
    <t>Legislation, Privacy and Policy Branch</t>
  </si>
  <si>
    <t>Ministry of Health 'MoH':</t>
  </si>
  <si>
    <t>Ministry of Citizens’ Services and Open Government:</t>
  </si>
  <si>
    <t>Jill Clayton
Information and Privacy Commissioner of Alberta
410, 9925 - 109 Street
Edmonton, Alberta T5K 2J8
Phone: 780-422-6860
Toll Free: 1-888-878-4044
Fax: 780-422-5682
Email: generalinfo@oipc.ab.ca
Web Site: http://www.oipc.ab.ca</t>
  </si>
  <si>
    <t xml:space="preserve">Personal Information Protection Act </t>
  </si>
  <si>
    <t xml:space="preserve">Health Information Act </t>
  </si>
  <si>
    <t>Service Alberta</t>
  </si>
  <si>
    <t>Access and Privacy</t>
  </si>
  <si>
    <t>Alberta Health and Wellness</t>
  </si>
  <si>
    <r>
      <t>Alberta Health</t>
    </r>
    <r>
      <rPr>
        <sz val="8"/>
        <color rgb="FF545454"/>
        <rFont val="Arial"/>
        <family val="2"/>
      </rPr>
      <t> Care Insurance </t>
    </r>
    <r>
      <rPr>
        <b/>
        <sz val="8"/>
        <color rgb="FF6A6A6A"/>
        <rFont val="Arial"/>
        <family val="2"/>
      </rPr>
      <t>Plan</t>
    </r>
    <r>
      <rPr>
        <sz val="8"/>
        <color rgb="FF545454"/>
        <rFont val="Arial"/>
        <family val="2"/>
      </rPr>
      <t> (AHCIP) </t>
    </r>
  </si>
  <si>
    <t>Charlene Paquin, Ombudsman
Office of the Ombudsman
750 - 500 Portage Avenue
Winnipeg, Manitoba R3C 3X1
Phone: 204-982-9130
Toll-free: 1-800-665-0531
Fax: 204-942-7803
Email: ombudsman@ombudsman.mb.ca
Web Site: http://www.ombudsman.mb.ca/</t>
  </si>
  <si>
    <t>Manitoba Tourism, Culture, Heritage, Sport and Consumer Protection</t>
  </si>
  <si>
    <t>Information and Privacy Policy Secretariat</t>
  </si>
  <si>
    <t>Manitoba Health, Healthy Living and Seniors</t>
  </si>
  <si>
    <t>Legislative Unit</t>
  </si>
  <si>
    <t>Manitoba eHealth</t>
  </si>
  <si>
    <t>Anne E. Bertrand, Q.C., Access to Information and Privacy Commissioner
Office of the Access to Information and Privacy Commissioner
65 Regent Street, Suite 230
Fredericton, New Brunswick E3B 7H8
Phone: 506-453-5965
Toll Free: 1-877-755-2811
Fax: 506-453-5963
E-mail: access.info.privacy@gnb.ca
Web site: http://www.info-priv-nb.ca/Default.asp</t>
  </si>
  <si>
    <t>Supply and Services</t>
  </si>
  <si>
    <t>Corporate Privacy Office</t>
  </si>
  <si>
    <t>Department of Health</t>
  </si>
  <si>
    <t>Newfoundland and Labrador</t>
  </si>
  <si>
    <t>Donovan Molloy, QC, Information and Privacy Commissioner
Office of the Information and Privacy Commissioner for Newfoundland and Labrador
Sir Brian Dunfield Building
3rd Floor, 2 Canada Drive
P.O. Box 13004, Station A
St. John's, Newfoundland and Labrador A1B 3V8
Phone: 709-729-6309
Fax: 709-729-6500
Toll Free: 1-877-729-6309
Email: commissioner@oipc.nl.ca
http://www.oipc.gov.nl.ca/default.htm</t>
  </si>
  <si>
    <t>Access to Information and Protection of Privacy Office</t>
  </si>
  <si>
    <t>Department of Health and Community Services</t>
  </si>
  <si>
    <t>Newfoundland and Labrador Centre for Health Information</t>
  </si>
  <si>
    <t>Personal Health Information Act,</t>
  </si>
  <si>
    <t>regulations and,</t>
  </si>
  <si>
    <t xml:space="preserve"> Pharmacy Network Regulations ‘PHIA’ ‘PNR’</t>
  </si>
  <si>
    <t xml:space="preserve">Access to Information and Protection of Privacy Act,
</t>
  </si>
  <si>
    <t>Personal Health Information Privacy and Access Act,</t>
  </si>
  <si>
    <t>Right to Information and Protection of Privacy Act,</t>
  </si>
  <si>
    <t>Freedom of Information and Protection of Privacy Act,</t>
  </si>
  <si>
    <t>Elaine Keenan-Bengts, LL.B., B.A.
Information and Privacy Commissioner of the Northwest Territories
P.O. Box 382
Yellowknife, Northwest Territories X1A 2N3
Phone: 867-669-0976
Toll Free: 1-888-521-7088
Fax: 867-920-2511
Email: admin@atipp-nt.ca
Website: www.atipp-nt.ca</t>
  </si>
  <si>
    <t>Department of Justice</t>
  </si>
  <si>
    <t>Access and Privacy Office
Policy and Planning Division</t>
  </si>
  <si>
    <t>and regulations</t>
  </si>
  <si>
    <t>Access to Information and Protection of Privacy Act,</t>
  </si>
  <si>
    <t>Health Information Act,</t>
  </si>
  <si>
    <t>Catherine Tully
Information and Privacy Commissioner
Office of the Information and Privacy Commissioner for Nova Scotia
P.O. Box 181
Halifax, Nova Scotia B3J 2M4
Phone: 902-424-4684
Fax: 902-424-8303
Email: oipcns@novascotia.ca
Web Site: http://foipop.ns.ca/</t>
  </si>
  <si>
    <t>Department of Health and Wellness</t>
  </si>
  <si>
    <t>Privacy and Access Office</t>
  </si>
  <si>
    <t xml:space="preserve">Freedom of Information and Protection of Privacy Act, </t>
  </si>
  <si>
    <t>and Privacy Review Officer Act</t>
  </si>
  <si>
    <t>Personal Health Information Act</t>
  </si>
  <si>
    <t>Part XX of the Municipal Government Act,</t>
  </si>
  <si>
    <t>Personal Information International Disclosure Protection Act,</t>
  </si>
  <si>
    <t>ATIPP Office</t>
  </si>
  <si>
    <t>Department of Executive and Intergovernmental Affairs</t>
  </si>
  <si>
    <t>Access to Information and Protection of Privacy Act 'ATIPP',</t>
  </si>
  <si>
    <t xml:space="preserve">Elaine Keenan-Bengts, LL.B., B.A.
Information and Privacy Commissioner of Nunavut
P.O. Box 382
Yellowknife, Northwest Territories X1A 2N3
Phone: 867-669-0976
Toll Free: 1-888-521-7088
Fax: 867-920-2511
Email: atippcomm@theedge.ca
Web Site: http://www.info-privacy.nu.ca/
Jessica Bell
Manager, Access to Information and Protection of Privacy
Department of Executive and Intergovernmental Affairs
Government of Nunavut
P.O. Box 1000, Station 200, Iqaluit, NU X0A0H0
Phone: 867 975-6044
Fax: 867 975-6091
E-mail: jessica.bell@gov.nu.ca </t>
  </si>
  <si>
    <t>regulations at end sect 73 in Act itself</t>
  </si>
  <si>
    <t>Brian Beamish
Information and Privacy Commissioner of Ontario
2 Bloor Street East, Suite 1400
Toronto, Ontario M4W 1A8
Phone: 416-326-3333
Toll-free: 1-800-387-0073 (free within Ontario)
Fax: 416-325-9195
Email: info@ipc.on.ca
Web Site: http://www.ipc.on.ca/</t>
  </si>
  <si>
    <t>Office of the Chief Information and Privacy Officer</t>
  </si>
  <si>
    <t>Municipal Freedom of Information and Protection of Privacy Act,</t>
  </si>
  <si>
    <t>Personal Health Information Protection Act,</t>
  </si>
  <si>
    <t>"</t>
  </si>
  <si>
    <t>Municipal Bodies</t>
  </si>
  <si>
    <t>Karen A. Rose
Information and Privacy Commissioner of Prince Edward Island
J. Angus MacLean Building
180 Richmond Street
P.O. Box 2000
Charlottetown, Prince Edward Island C1A 7K7
Telephone: 902-368-4099
Fax: 902-368-5947
Email: mlsmith@gov.pe.ca
Web Site: http://www.assembly.pe.ca/index.php3?number=1013943</t>
  </si>
  <si>
    <t>Effective</t>
  </si>
  <si>
    <t>Department of Environment, Labour and Justice</t>
  </si>
  <si>
    <t>Me Jean Chartier
President
Commission d'accès à l'information du Québec
575 Saint-Amable Street, Suite 1.10
Québec, Québec G1R 2G4
Phone: 418-528-7741
Fax: 418-529-3102
Toll-free: 1-888-528-7741 (free within Québec)
Email: Cai.Communications@cai.gouv.qc.ca
Web Site: http://www.cai.gouv.qc.ca/index-en.html</t>
  </si>
  <si>
    <t>Secrétariat à la réforme des institutions démocratiques et à l'accès à l'information</t>
  </si>
  <si>
    <t>Ministère du Conseil exécutif</t>
  </si>
  <si>
    <t>Santé et Services Sociaux Quebec</t>
  </si>
  <si>
    <t>(EHR)</t>
  </si>
  <si>
    <t>Ronald J. Kruzeniski, QC
Information and Privacy Commissioner of Saskatchewan
503-1801 Hamilton Street
Regina, Saskatchewan S4P 4B4
Phone: 306-787-8350
Fax: 306-798-1603
Email: rkruzeniski@oipc.sk.ca
Web Site: http://www.oipc.sk.ca</t>
  </si>
  <si>
    <t>Justice and Attorney General</t>
  </si>
  <si>
    <t>Saskatchewan Health Privacy Officer</t>
  </si>
  <si>
    <r>
      <rPr>
        <sz val="8"/>
        <color rgb="FF000000"/>
        <rFont val="Times New Roman"/>
        <family val="1"/>
      </rPr>
      <t xml:space="preserve"> </t>
    </r>
    <r>
      <rPr>
        <i/>
        <sz val="8"/>
        <color rgb="FF000000"/>
        <rFont val="Gill Sans"/>
        <family val="2"/>
      </rPr>
      <t>Local Freedom of Information and Protection of Privacy Act,</t>
    </r>
  </si>
  <si>
    <t>Health Information Protection Act,</t>
  </si>
  <si>
    <t>Diane McLeod-McKay
Ombudsman and Information and Privacy Commissioner of the Yukon
211 Hawkins Street, Suite 201
Whitehorse, Yukon Y1A 1X3
Phone: 867-667-8468
Fax: 867-667-8469
Email: info@ombudsman.yk.ca
Web Site: http://www.ombudsman.yk.ca/</t>
  </si>
  <si>
    <t>Information &amp; Communications Technology Division</t>
  </si>
  <si>
    <t>Health Information Privacy and Management Act,</t>
  </si>
  <si>
    <t>Purpose:</t>
  </si>
  <si>
    <t>Description:</t>
  </si>
  <si>
    <t>Tab/Worksheet Name:</t>
  </si>
  <si>
    <t>How to use it - Summary</t>
  </si>
  <si>
    <t>The Five Steps</t>
  </si>
  <si>
    <t xml:space="preserve">There are five key steps to develop and implement robust privacy and security policies and practices.  Completing these steps is not a one-time activity, but rather a continuous model for quality improvements around privacy and security practices to help foster a privacy and security culture at a health organization. </t>
  </si>
  <si>
    <t>"The Five Steps"</t>
  </si>
  <si>
    <t>Step</t>
  </si>
  <si>
    <t>ASSESS</t>
  </si>
  <si>
    <t>ADDRESS</t>
  </si>
  <si>
    <t>REVIEW</t>
  </si>
  <si>
    <t>APPROVE</t>
  </si>
  <si>
    <t>IMPLEMENT</t>
  </si>
  <si>
    <t>Nearest Airport/Town</t>
  </si>
  <si>
    <t>"HO Approval - Signatures"</t>
  </si>
  <si>
    <t>To provide acknowledgement by the HO's key leadership that the Privacy &amp; Security program is adopted and that any privacy and security gaps identified by working through 'The Five Steps' are being addressed.</t>
  </si>
  <si>
    <t>P&amp;S Roles assigned</t>
  </si>
  <si>
    <t>Accredited?</t>
  </si>
  <si>
    <t>IT Support</t>
  </si>
  <si>
    <t>Name</t>
  </si>
  <si>
    <t>Title</t>
  </si>
  <si>
    <t>Phone</t>
  </si>
  <si>
    <t>I.T. Lead - Support</t>
  </si>
  <si>
    <t>HO Approval ~ Signatures</t>
  </si>
  <si>
    <t>Introduction 'C'</t>
  </si>
  <si>
    <t>Physical Location</t>
  </si>
  <si>
    <t>Designated &amp; Primary contact for:</t>
  </si>
  <si>
    <t>Breach - owner</t>
  </si>
  <si>
    <t>Breach - initiation of protocols</t>
  </si>
  <si>
    <t>Office Telephone #</t>
  </si>
  <si>
    <t>Cell Phone #</t>
  </si>
  <si>
    <t>Primary Email</t>
  </si>
  <si>
    <t>Privacy-5</t>
  </si>
  <si>
    <t>HO Website</t>
  </si>
  <si>
    <t>Health Organization Staff:</t>
  </si>
  <si>
    <t>External P&amp;S:</t>
  </si>
  <si>
    <t>Provincial Oversight</t>
  </si>
  <si>
    <t>Role/Title</t>
  </si>
  <si>
    <t>Federal Oversight</t>
  </si>
  <si>
    <t>Provincial Contacts</t>
  </si>
  <si>
    <t>For the year ending___________________</t>
  </si>
  <si>
    <t>Physical Location _____________________</t>
  </si>
  <si>
    <t>Comments__________________________</t>
  </si>
  <si>
    <t>File Name</t>
  </si>
  <si>
    <t>Health File Number</t>
  </si>
  <si>
    <t>File Description</t>
  </si>
  <si>
    <t>Sensitivity Level</t>
  </si>
  <si>
    <t>General description of the file (e.g. client health file)</t>
  </si>
  <si>
    <t>Client ID from the file</t>
  </si>
  <si>
    <t>Personal health file records for services delivered prior to MMM/DD/YYYY</t>
  </si>
  <si>
    <t>e.g. High, Medium, Low</t>
  </si>
  <si>
    <t>For the year ending ___________________</t>
  </si>
  <si>
    <t>Box Name ___________________________________</t>
  </si>
  <si>
    <t>Comments_____________________________________</t>
  </si>
  <si>
    <t xml:space="preserve">Date Culled </t>
  </si>
  <si>
    <t>for Destruction</t>
  </si>
  <si>
    <t>Signature</t>
  </si>
  <si>
    <t>Date Destroyed</t>
  </si>
  <si>
    <t>Term</t>
  </si>
  <si>
    <t>Definition</t>
  </si>
  <si>
    <t>Acceptable Use</t>
  </si>
  <si>
    <t>Access Control</t>
  </si>
  <si>
    <t>A term used in computer security that involves controlling who can see or use personal health information (PHI).  Examples of access controls include:</t>
  </si>
  <si>
    <r>
      <t>·</t>
    </r>
    <r>
      <rPr>
        <sz val="7"/>
        <color rgb="FF000000"/>
        <rFont val="Times New Roman"/>
        <family val="1"/>
      </rPr>
      <t xml:space="preserve">       </t>
    </r>
    <r>
      <rPr>
        <sz val="10"/>
        <color rgb="FF000000"/>
        <rFont val="Gill Sans"/>
        <family val="2"/>
      </rPr>
      <t xml:space="preserve">Authentication (making sure the person is who they say they are), </t>
    </r>
  </si>
  <si>
    <r>
      <t>·</t>
    </r>
    <r>
      <rPr>
        <sz val="7"/>
        <color rgb="FF000000"/>
        <rFont val="Times New Roman"/>
        <family val="1"/>
      </rPr>
      <t xml:space="preserve">       </t>
    </r>
    <r>
      <rPr>
        <sz val="10"/>
        <color rgb="FF000000"/>
        <rFont val="Gill Sans"/>
        <family val="2"/>
      </rPr>
      <t xml:space="preserve">Authorization (making sure they have approval to access PHI), and </t>
    </r>
  </si>
  <si>
    <r>
      <t>·</t>
    </r>
    <r>
      <rPr>
        <sz val="7"/>
        <color rgb="FF000000"/>
        <rFont val="Times New Roman"/>
        <family val="1"/>
      </rPr>
      <t xml:space="preserve">       </t>
    </r>
    <r>
      <rPr>
        <sz val="10"/>
        <color rgb="FF000000"/>
        <rFont val="Gill Sans"/>
        <family val="2"/>
      </rPr>
      <t>Audit (tracking activity)</t>
    </r>
  </si>
  <si>
    <t xml:space="preserve">Access controls rely on measures such as physical devices, including biometric scans and metal locks, digital signatures, encryption, training, and monitoring by humans and automated systems.  </t>
  </si>
  <si>
    <t>Agent</t>
  </si>
  <si>
    <t>Aggregate information</t>
  </si>
  <si>
    <t>Aggregate information is information in summary form about a group of individuals.  Aggregate information is used for purposes that do not require information that can identify individuals such as health program planning and reporting on immunization coverage rates.</t>
  </si>
  <si>
    <t>Assets</t>
  </si>
  <si>
    <t xml:space="preserve">In information technology, an asset is any information, device, or other component that supports information-related activities. Assets include hardware (e.g. servers, networks, switches), software (e.g. applications and support systems) and confidential information such as PHI.  </t>
  </si>
  <si>
    <t>Access audit</t>
  </si>
  <si>
    <t xml:space="preserve">A formal review of user activities in a computer system.  A log file can be used to create reports of activity in the system for auditing.  For example, audit reports could be created that identify: </t>
  </si>
  <si>
    <t>the clients whose records were accessed by a particular user;</t>
  </si>
  <si>
    <t>the users who accessed a particular client’s records.</t>
  </si>
  <si>
    <t>Audit logs are important for investigating complaints about improper use of a system or information.</t>
  </si>
  <si>
    <t>Authentication</t>
  </si>
  <si>
    <t>Authentication is the process of confirming a user’s identity, typically through a password or certificate process.</t>
  </si>
  <si>
    <t>Authorization, Authorized</t>
  </si>
  <si>
    <t>Authorization is the process of deciding what information and systems a user is allowed to access based on their identity. A user becomes authorized or approved to access a system based on their role and need to access information.</t>
  </si>
  <si>
    <t>Backup, Backing Up</t>
  </si>
  <si>
    <t xml:space="preserve">The process of making copies of information that may be used to restore the original after any type of loss.  Backups have two distinct purposes: </t>
  </si>
  <si>
    <r>
      <t>·</t>
    </r>
    <r>
      <rPr>
        <sz val="7"/>
        <color rgb="FF000000"/>
        <rFont val="Times New Roman"/>
        <family val="1"/>
      </rPr>
      <t xml:space="preserve">       </t>
    </r>
    <r>
      <rPr>
        <sz val="10"/>
        <color rgb="FF000000"/>
        <rFont val="Gill Sans"/>
        <family val="2"/>
      </rPr>
      <t xml:space="preserve">to recover information after it is lost by being deleted or corrupted; </t>
    </r>
  </si>
  <si>
    <r>
      <t>·</t>
    </r>
    <r>
      <rPr>
        <sz val="7"/>
        <color rgb="FF000000"/>
        <rFont val="Times New Roman"/>
        <family val="1"/>
      </rPr>
      <t xml:space="preserve">       </t>
    </r>
    <r>
      <rPr>
        <sz val="10"/>
        <color rgb="FF000000"/>
        <rFont val="Gill Sans"/>
        <family val="2"/>
      </rPr>
      <t>to recover information from an earlier time, according to a information retention policy.</t>
    </r>
  </si>
  <si>
    <t>Backups are an important part of a disaster recovery plan.</t>
  </si>
  <si>
    <t>Breach</t>
  </si>
  <si>
    <t>A breach occurs when PHI is stolen, lost, subject to unauthorized use or disclosure such as unauthorized copying, modification or disposal, or as a result of a privacy or security failure.  See definition of Incident.</t>
  </si>
  <si>
    <t>Biometrics</t>
  </si>
  <si>
    <t>The type of tools used to verify a person’s identity by measuring unique physical characteristics (such as fingerprints or tone of voice) or behavioral characteristics (such as speech patterns).</t>
  </si>
  <si>
    <t>Business Continuity Management</t>
  </si>
  <si>
    <t>Capacity to Consent</t>
  </si>
  <si>
    <t xml:space="preserve">Consent must be “knowledgeable” to be considered valid.  Individuals must have the capacity (or ability) to understand information to properly give their consent. This includes understanding the consequences of the treatment decision. </t>
  </si>
  <si>
    <t>A person has capacity if they are able to understand the information that is relevant to making a decision about the treatment, admission or personal assistance service” and can understand the potential consequences of making, or not making, a decision.</t>
  </si>
  <si>
    <t>Client</t>
  </si>
  <si>
    <t xml:space="preserve">Collect, </t>
  </si>
  <si>
    <t>Collection</t>
  </si>
  <si>
    <t>To gather, assemble or receive PHI by any means from any source.</t>
  </si>
  <si>
    <t>Confidentiality</t>
  </si>
  <si>
    <t>Consent</t>
  </si>
  <si>
    <t>Consent is the permission that a person gives for the collection, use or sharing of his/her PHI.  To be valid, the consent,</t>
  </si>
  <si>
    <r>
      <t>·</t>
    </r>
    <r>
      <rPr>
        <sz val="7"/>
        <color rgb="FF000000"/>
        <rFont val="Times New Roman"/>
        <family val="1"/>
      </rPr>
      <t xml:space="preserve">       </t>
    </r>
    <r>
      <rPr>
        <sz val="10"/>
        <color rgb="FF000000"/>
        <rFont val="Gill Sans"/>
        <family val="2"/>
      </rPr>
      <t>must be a consent of the individual;</t>
    </r>
  </si>
  <si>
    <r>
      <t>·</t>
    </r>
    <r>
      <rPr>
        <sz val="7"/>
        <color rgb="FF000000"/>
        <rFont val="Times New Roman"/>
        <family val="1"/>
      </rPr>
      <t xml:space="preserve">       </t>
    </r>
    <r>
      <rPr>
        <sz val="10"/>
        <color rgb="FF000000"/>
        <rFont val="Gill Sans"/>
        <family val="2"/>
      </rPr>
      <t>must be knowledgeable;</t>
    </r>
  </si>
  <si>
    <r>
      <t>·</t>
    </r>
    <r>
      <rPr>
        <sz val="7"/>
        <color rgb="FF000000"/>
        <rFont val="Times New Roman"/>
        <family val="1"/>
      </rPr>
      <t xml:space="preserve">       </t>
    </r>
    <r>
      <rPr>
        <sz val="10"/>
        <color rgb="FF000000"/>
        <rFont val="Gill Sans"/>
        <family val="2"/>
      </rPr>
      <t>must relate to the information; and</t>
    </r>
  </si>
  <si>
    <r>
      <t>·</t>
    </r>
    <r>
      <rPr>
        <sz val="7"/>
        <color rgb="FF000000"/>
        <rFont val="Times New Roman"/>
        <family val="1"/>
      </rPr>
      <t xml:space="preserve">       </t>
    </r>
    <r>
      <rPr>
        <sz val="10"/>
        <color rgb="FF000000"/>
        <rFont val="Gill Sans"/>
        <family val="2"/>
      </rPr>
      <t>must not be obtained through deception or force.</t>
    </r>
  </si>
  <si>
    <t>Implied Consent occurs when it is assumed that an individual has given consent to the collection, use or disclosure of his/her PHI for the delivery of health care service or treatment. For example, several nurses may share PHI when each is involved in providing care to the client.  Each provider in the “circle of care” is relying on implied consent.</t>
  </si>
  <si>
    <t>Express Consent occurs when the individual is specifically asked for their consent before any collection, use or disclosure of PHI takes place. Express Consent can be obtained in writing or verbally.  For example, express consent is required for a family doctor to provide PHI to a life insurance company.</t>
  </si>
  <si>
    <t>Informed Consent means that the client is “knowledgeable” about the decision to which they are consenting. This principle applies to all forms of consent including consent for treatment, and collection, use, or disclosure of PHI.  For the client to be informed, they must be competent and have the capacity to consent.</t>
  </si>
  <si>
    <t>Credential</t>
  </si>
  <si>
    <t>Custody or Control (of Information)</t>
  </si>
  <si>
    <t>Demographic</t>
  </si>
  <si>
    <t>Information that describes a person or a population that can be used to support administrative decisions or for summary reports. Typical demographic details include age, gender and location.</t>
  </si>
  <si>
    <t>Digital Signatures</t>
  </si>
  <si>
    <t>A digital signature is a mathematical method to ensure that an electronic message or document is trustworthy. A digital signature on a transmitted file lets the receiver know the message was created by a known sender, and that it was not altered after being sent.</t>
  </si>
  <si>
    <t>Disclose, Disclosure</t>
  </si>
  <si>
    <t>Electronic Service Provider</t>
  </si>
  <si>
    <t>Encryption</t>
  </si>
  <si>
    <t>Encryption is the process of changing information using a mathematical process so it is unreadable to anyone except those with a special “key”. The reverse process, making the encrypted information readable again, is referred to as decryption.  Encryption supports digital signatures.</t>
  </si>
  <si>
    <t>Express Consent</t>
  </si>
  <si>
    <t>See Consent.</t>
  </si>
  <si>
    <t>Hacker, Hack</t>
  </si>
  <si>
    <t>A hacker (or “cracker” for “criminal hacker”) is someone who breaks into a secure system for fun or profit, and possibly steals information or damages information.</t>
  </si>
  <si>
    <t>Health Care</t>
  </si>
  <si>
    <t>Any observation, examination, assessment, care, service, or procedure that is done for a health-related purpose and is:</t>
  </si>
  <si>
    <r>
      <t>a)</t>
    </r>
    <r>
      <rPr>
        <sz val="7"/>
        <color rgb="FF000000"/>
        <rFont val="Times New Roman"/>
        <family val="1"/>
      </rPr>
      <t xml:space="preserve">      </t>
    </r>
    <r>
      <rPr>
        <sz val="10"/>
        <color rgb="FF000000"/>
        <rFont val="Gill Sans"/>
        <family val="2"/>
      </rPr>
      <t>carried out to diagnose, treat, or maintain an individual’s physical or mental health,</t>
    </r>
  </si>
  <si>
    <r>
      <t>b)</t>
    </r>
    <r>
      <rPr>
        <sz val="7"/>
        <color rgb="FF000000"/>
        <rFont val="Times New Roman"/>
        <family val="1"/>
      </rPr>
      <t xml:space="preserve">     </t>
    </r>
    <r>
      <rPr>
        <sz val="10"/>
        <color rgb="FF000000"/>
        <rFont val="Gill Sans"/>
        <family val="2"/>
      </rPr>
      <t>carried out to prevent disease or injury or to promote health, or</t>
    </r>
  </si>
  <si>
    <r>
      <t>c)</t>
    </r>
    <r>
      <rPr>
        <sz val="7"/>
        <color rgb="FF000000"/>
        <rFont val="Times New Roman"/>
        <family val="1"/>
      </rPr>
      <t xml:space="preserve">      </t>
    </r>
    <r>
      <rPr>
        <sz val="10"/>
        <color rgb="FF000000"/>
        <rFont val="Gill Sans"/>
        <family val="2"/>
      </rPr>
      <t>carried out as part of palliative or end-of-life care, and includes:</t>
    </r>
  </si>
  <si>
    <r>
      <t>·</t>
    </r>
    <r>
      <rPr>
        <sz val="7"/>
        <color rgb="FF000000"/>
        <rFont val="Times New Roman"/>
        <family val="1"/>
      </rPr>
      <t xml:space="preserve">       </t>
    </r>
    <r>
      <rPr>
        <sz val="10"/>
        <color rgb="FF000000"/>
        <rFont val="Gill Sans"/>
        <family val="2"/>
      </rPr>
      <t>the making and filling of prescriptions, or selling of a drug, a device, equipment, or any other item to an individual, or for the use of an individual, to fulfill a prescription, and</t>
    </r>
  </si>
  <si>
    <r>
      <t>·</t>
    </r>
    <r>
      <rPr>
        <sz val="7"/>
        <color rgb="FF000000"/>
        <rFont val="Times New Roman"/>
        <family val="1"/>
      </rPr>
      <t xml:space="preserve">       </t>
    </r>
    <r>
      <rPr>
        <sz val="10"/>
        <color rgb="FF000000"/>
        <rFont val="Gill Sans"/>
        <family val="2"/>
      </rPr>
      <t>a community service that may be described in provincial / territorial legislation.</t>
    </r>
  </si>
  <si>
    <t>A Health Information Custodian (HIC) is a person or organization who has custody or control of PHI as a result of their duties and may include:</t>
  </si>
  <si>
    <r>
      <t>·</t>
    </r>
    <r>
      <rPr>
        <sz val="7"/>
        <color rgb="FF000000"/>
        <rFont val="Times New Roman"/>
        <family val="1"/>
      </rPr>
      <t xml:space="preserve">       </t>
    </r>
    <r>
      <rPr>
        <sz val="10"/>
        <color rgb="FF000000"/>
        <rFont val="Gill Sans"/>
        <family val="2"/>
      </rPr>
      <t>A health care provider or a person who operates a group practice of health care providers</t>
    </r>
  </si>
  <si>
    <r>
      <t>·</t>
    </r>
    <r>
      <rPr>
        <sz val="7"/>
        <color rgb="FF000000"/>
        <rFont val="Times New Roman"/>
        <family val="1"/>
      </rPr>
      <t xml:space="preserve">       </t>
    </r>
    <r>
      <rPr>
        <sz val="10"/>
        <color rgb="FF000000"/>
        <rFont val="Gill Sans"/>
        <family val="2"/>
      </rPr>
      <t>A service provider who provides community support services, homemaking services, personal support services, or professional services (as described in the Home Care and Community Services Act, 1994)</t>
    </r>
  </si>
  <si>
    <r>
      <t>·</t>
    </r>
    <r>
      <rPr>
        <sz val="7"/>
        <color rgb="FF000000"/>
        <rFont val="Times New Roman"/>
        <family val="1"/>
      </rPr>
      <t xml:space="preserve">       </t>
    </r>
    <r>
      <rPr>
        <sz val="10"/>
        <color rgb="FF000000"/>
        <rFont val="Gill Sans"/>
        <family val="2"/>
      </rPr>
      <t>A Community Care Access Centre (CCAC) (as described in the Community Care Access Corporations Act, 2001</t>
    </r>
  </si>
  <si>
    <r>
      <t>·</t>
    </r>
    <r>
      <rPr>
        <sz val="7"/>
        <color rgb="FF000000"/>
        <rFont val="Times New Roman"/>
        <family val="1"/>
      </rPr>
      <t xml:space="preserve">       </t>
    </r>
    <r>
      <rPr>
        <sz val="10"/>
        <color rgb="FF000000"/>
        <rFont val="Gill Sans"/>
        <family val="2"/>
      </rPr>
      <t>A person who operates one of the following facilities, programs or services:</t>
    </r>
  </si>
  <si>
    <r>
      <t>o</t>
    </r>
    <r>
      <rPr>
        <sz val="7"/>
        <color rgb="FF000000"/>
        <rFont val="Times New Roman"/>
        <family val="1"/>
      </rPr>
      <t xml:space="preserve">   </t>
    </r>
    <r>
      <rPr>
        <sz val="10"/>
        <color rgb="FF000000"/>
        <rFont val="Gill Sans"/>
        <family val="2"/>
      </rPr>
      <t xml:space="preserve">A hospital (as described in the Public Hospitals Act), </t>
    </r>
  </si>
  <si>
    <r>
      <t>o</t>
    </r>
    <r>
      <rPr>
        <sz val="7"/>
        <color rgb="FF000000"/>
        <rFont val="Times New Roman"/>
        <family val="1"/>
      </rPr>
      <t xml:space="preserve">   </t>
    </r>
    <r>
      <rPr>
        <sz val="10"/>
        <color rgb="FF000000"/>
        <rFont val="Gill Sans"/>
        <family val="2"/>
      </rPr>
      <t xml:space="preserve">A private hospital (as described in the Private Hospitals Act), </t>
    </r>
  </si>
  <si>
    <r>
      <t>o</t>
    </r>
    <r>
      <rPr>
        <sz val="7"/>
        <color rgb="FF000000"/>
        <rFont val="Times New Roman"/>
        <family val="1"/>
      </rPr>
      <t xml:space="preserve">   </t>
    </r>
    <r>
      <rPr>
        <sz val="10"/>
        <color rgb="FF000000"/>
        <rFont val="Gill Sans"/>
        <family val="2"/>
      </rPr>
      <t xml:space="preserve">A psychiatric facility (as described in the Mental Health Act), </t>
    </r>
  </si>
  <si>
    <r>
      <t>o</t>
    </r>
    <r>
      <rPr>
        <sz val="7"/>
        <color rgb="FF000000"/>
        <rFont val="Times New Roman"/>
        <family val="1"/>
      </rPr>
      <t xml:space="preserve">   </t>
    </r>
    <r>
      <rPr>
        <sz val="10"/>
        <color rgb="FF000000"/>
        <rFont val="Gill Sans"/>
        <family val="2"/>
      </rPr>
      <t xml:space="preserve">An institution (as described in the Mental Hospitals Act), </t>
    </r>
  </si>
  <si>
    <r>
      <t>o</t>
    </r>
    <r>
      <rPr>
        <sz val="7"/>
        <color rgb="FF000000"/>
        <rFont val="Times New Roman"/>
        <family val="1"/>
      </rPr>
      <t xml:space="preserve">   </t>
    </r>
    <r>
      <rPr>
        <sz val="10"/>
        <color rgb="FF000000"/>
        <rFont val="Gill Sans"/>
        <family val="2"/>
      </rPr>
      <t>An independent health facility (as described in the Independent Health Facilities Act),</t>
    </r>
  </si>
  <si>
    <r>
      <t>o</t>
    </r>
    <r>
      <rPr>
        <sz val="7"/>
        <color rgb="FF000000"/>
        <rFont val="Times New Roman"/>
        <family val="1"/>
      </rPr>
      <t xml:space="preserve">   </t>
    </r>
    <r>
      <rPr>
        <sz val="10"/>
        <color rgb="FF000000"/>
        <rFont val="Gill Sans"/>
        <family val="2"/>
      </rPr>
      <t xml:space="preserve">An approved charitable home for the aged or a placement coordinator (as described in the Charitable Institutions Act subsection 9.6 (2)), </t>
    </r>
  </si>
  <si>
    <r>
      <t>o</t>
    </r>
    <r>
      <rPr>
        <sz val="7"/>
        <color rgb="FF000000"/>
        <rFont val="Times New Roman"/>
        <family val="1"/>
      </rPr>
      <t xml:space="preserve">   </t>
    </r>
    <r>
      <rPr>
        <sz val="10"/>
        <color rgb="FF000000"/>
        <rFont val="Gill Sans"/>
        <family val="2"/>
      </rPr>
      <t xml:space="preserve">A home or joint home or a placement coordinator (as described in the Homes for the Aged and Rest Homes Act subsection 18 (2)), </t>
    </r>
  </si>
  <si>
    <r>
      <t>o</t>
    </r>
    <r>
      <rPr>
        <sz val="7"/>
        <color rgb="FF000000"/>
        <rFont val="Times New Roman"/>
        <family val="1"/>
      </rPr>
      <t xml:space="preserve">   </t>
    </r>
    <r>
      <rPr>
        <sz val="10"/>
        <color rgb="FF000000"/>
        <rFont val="Gill Sans"/>
        <family val="2"/>
      </rPr>
      <t xml:space="preserve">A nursing home or a placement coordinator (as described in the Nursing Homes Act and subsection 20.1 (2)) </t>
    </r>
  </si>
  <si>
    <r>
      <t>o</t>
    </r>
    <r>
      <rPr>
        <sz val="7"/>
        <color rgb="FF000000"/>
        <rFont val="Times New Roman"/>
        <family val="1"/>
      </rPr>
      <t xml:space="preserve">   </t>
    </r>
    <r>
      <rPr>
        <sz val="10"/>
        <color rgb="FF000000"/>
        <rFont val="Gill Sans"/>
        <family val="2"/>
      </rPr>
      <t>A care home (as described in the Tenant Protection Act, 1997),</t>
    </r>
  </si>
  <si>
    <r>
      <t>o</t>
    </r>
    <r>
      <rPr>
        <sz val="7"/>
        <color rgb="FF000000"/>
        <rFont val="Times New Roman"/>
        <family val="1"/>
      </rPr>
      <t xml:space="preserve">   </t>
    </r>
    <r>
      <rPr>
        <sz val="10"/>
        <color rgb="FF000000"/>
        <rFont val="Gill Sans"/>
        <family val="2"/>
      </rPr>
      <t>A pharmacy (as described in the Part VI of the Drug and Pharmacies Regulation Act)</t>
    </r>
  </si>
  <si>
    <r>
      <t>o</t>
    </r>
    <r>
      <rPr>
        <sz val="7"/>
        <color rgb="FF000000"/>
        <rFont val="Times New Roman"/>
        <family val="1"/>
      </rPr>
      <t xml:space="preserve">   </t>
    </r>
    <r>
      <rPr>
        <sz val="10"/>
        <color rgb="FF000000"/>
        <rFont val="Gill Sans"/>
        <family val="2"/>
      </rPr>
      <t>A laboratory or a specimen collection centre (as described in section 5 of the Laboratory and Specimen Collection Centre Licensing Act),</t>
    </r>
  </si>
  <si>
    <r>
      <t>o</t>
    </r>
    <r>
      <rPr>
        <sz val="7"/>
        <color rgb="FF000000"/>
        <rFont val="Times New Roman"/>
        <family val="1"/>
      </rPr>
      <t xml:space="preserve">   </t>
    </r>
    <r>
      <rPr>
        <sz val="10"/>
        <color rgb="FF000000"/>
        <rFont val="Gill Sans"/>
        <family val="2"/>
      </rPr>
      <t>An ambulance service (as described in the Ambulance Act),</t>
    </r>
  </si>
  <si>
    <r>
      <t>o</t>
    </r>
    <r>
      <rPr>
        <sz val="7"/>
        <color rgb="FF000000"/>
        <rFont val="Times New Roman"/>
        <family val="1"/>
      </rPr>
      <t xml:space="preserve">   </t>
    </r>
    <r>
      <rPr>
        <sz val="10"/>
        <color rgb="FF000000"/>
        <rFont val="Gill Sans"/>
        <family val="2"/>
      </rPr>
      <t>A home for special care (as described in the Homes for Special Care Act),</t>
    </r>
  </si>
  <si>
    <r>
      <t>o</t>
    </r>
    <r>
      <rPr>
        <sz val="7"/>
        <color rgb="FF000000"/>
        <rFont val="Times New Roman"/>
        <family val="1"/>
      </rPr>
      <t xml:space="preserve">   </t>
    </r>
    <r>
      <rPr>
        <sz val="10"/>
        <color rgb="FF000000"/>
        <rFont val="Gill Sans"/>
        <family val="2"/>
      </rPr>
      <t>A centre, program or service for community health or mental health whose primary purpose is the provision of health care</t>
    </r>
  </si>
  <si>
    <r>
      <t>·</t>
    </r>
    <r>
      <rPr>
        <sz val="7"/>
        <color rgb="FF000000"/>
        <rFont val="Times New Roman"/>
        <family val="1"/>
      </rPr>
      <t xml:space="preserve">       </t>
    </r>
    <r>
      <rPr>
        <sz val="10"/>
        <color rgb="FF000000"/>
        <rFont val="Gill Sans"/>
        <family val="2"/>
      </rPr>
      <t>An evaluator (as described in the Health Care Consent Act, 1996) or an assessor (as described in the Substitute Decisions Act, 1992),</t>
    </r>
  </si>
  <si>
    <r>
      <t>·</t>
    </r>
    <r>
      <rPr>
        <sz val="7"/>
        <color rgb="FF000000"/>
        <rFont val="Times New Roman"/>
        <family val="1"/>
      </rPr>
      <t xml:space="preserve">       </t>
    </r>
    <r>
      <rPr>
        <sz val="10"/>
        <color rgb="FF000000"/>
        <rFont val="Gill Sans"/>
        <family val="2"/>
      </rPr>
      <t>A medical officer of health or a board of health (as described in the Health Protection and Promotion Act),</t>
    </r>
  </si>
  <si>
    <r>
      <t>·</t>
    </r>
    <r>
      <rPr>
        <sz val="7"/>
        <color rgb="FF000000"/>
        <rFont val="Times New Roman"/>
        <family val="1"/>
      </rPr>
      <t xml:space="preserve">       </t>
    </r>
    <r>
      <rPr>
        <sz val="10"/>
        <color rgb="FF000000"/>
        <rFont val="Gill Sans"/>
        <family val="2"/>
      </rPr>
      <t>The Minister of Health and Long-Term Care together with the Ministry if required</t>
    </r>
  </si>
  <si>
    <r>
      <t>·</t>
    </r>
    <r>
      <rPr>
        <sz val="7"/>
        <color rgb="FF000000"/>
        <rFont val="Times New Roman"/>
        <family val="1"/>
      </rPr>
      <t xml:space="preserve">       </t>
    </r>
    <r>
      <rPr>
        <sz val="10"/>
        <color rgb="FF000000"/>
        <rFont val="Gill Sans"/>
        <family val="2"/>
      </rPr>
      <t>Any other person identified as a HIC if the person has custody or control of PHI as a result of performing their duties.</t>
    </r>
  </si>
  <si>
    <t>Health Information Network Provider</t>
  </si>
  <si>
    <t>Identifying Information</t>
  </si>
  <si>
    <t>Information, either alone or together with other information, that tells who an individual is. This can include name, birth date, address, Band Number, etc.</t>
  </si>
  <si>
    <t>Implied Consent</t>
  </si>
  <si>
    <t>Incident</t>
  </si>
  <si>
    <t xml:space="preserve">An incident includes either privacy and/or security events that have the potential to be a breach.  </t>
  </si>
  <si>
    <t>Information Practices</t>
  </si>
  <si>
    <t>Information and Privacy Commissioner (IPC)</t>
  </si>
  <si>
    <t xml:space="preserve">The IPC is appointed by and reports to the elected members of the provincial / territorial government, but is independent from the government.  The purpose of the IPC is to promote open government and the protection of personal privacy in a specific jurisdiction. The IPC also has responsibility for the provincial / territorial privacy legislation. </t>
  </si>
  <si>
    <t>Information Retention</t>
  </si>
  <si>
    <t>The act of storing information for a specific length of time before it is erased or deleted.</t>
  </si>
  <si>
    <t>Information Technology, IT</t>
  </si>
  <si>
    <t>The technology involving the development, maintenance, and use of computer systems, software, and networks for the processing and distribution of data.[1]</t>
  </si>
  <si>
    <t>Information Security</t>
  </si>
  <si>
    <t>The protection of information to prevent loss, access or misuse.  It includes the ongoing process of assessing threats and risks to information.  Information security has three key qualities:</t>
  </si>
  <si>
    <r>
      <t>·</t>
    </r>
    <r>
      <rPr>
        <sz val="7"/>
        <color rgb="FF000000"/>
        <rFont val="Times New Roman"/>
        <family val="1"/>
      </rPr>
      <t xml:space="preserve">       </t>
    </r>
    <r>
      <rPr>
        <sz val="10"/>
        <color rgb="FF000000"/>
        <rFont val="Gill Sans"/>
        <family val="2"/>
      </rPr>
      <t>Confidentiality – access to information is limited to approved parties;</t>
    </r>
  </si>
  <si>
    <r>
      <t>·</t>
    </r>
    <r>
      <rPr>
        <sz val="7"/>
        <color rgb="FF000000"/>
        <rFont val="Times New Roman"/>
        <family val="1"/>
      </rPr>
      <t xml:space="preserve">       </t>
    </r>
    <r>
      <rPr>
        <sz val="10"/>
        <color rgb="FF000000"/>
        <rFont val="Gill Sans"/>
        <family val="2"/>
      </rPr>
      <t>Integrity –information is accurate and complete;</t>
    </r>
  </si>
  <si>
    <r>
      <t>·</t>
    </r>
    <r>
      <rPr>
        <sz val="7"/>
        <color rgb="FF000000"/>
        <rFont val="Times New Roman"/>
        <family val="1"/>
      </rPr>
      <t xml:space="preserve">       </t>
    </r>
    <r>
      <rPr>
        <sz val="10"/>
        <color rgb="FF000000"/>
        <rFont val="Gill Sans"/>
        <family val="2"/>
      </rPr>
      <t xml:space="preserve">Availability – information is accessible, as needed, by individuals who are approved for access. </t>
    </r>
  </si>
  <si>
    <t>Informed Consent</t>
  </si>
  <si>
    <t>See Consent</t>
  </si>
  <si>
    <t>Log Files</t>
  </si>
  <si>
    <t>A log file is a record of user activity in a computer system.  For example, the log file records that a user logged into the system and then records each action they perform - including the client records accessed and any information that was added.  The contents of the log file can be used to create audit reports.</t>
  </si>
  <si>
    <t>Malicious Software / Malware</t>
  </si>
  <si>
    <t xml:space="preserve">This is software used by hackers / crackers to disturb computer systems, gather sensitive information, or gain illegal access to computer systems. It is often software, but it can also appear in the form of script or code (See Mobile Code).  “Malware” is a short name for Malicious Software used by computer professionals to include computer viruses, worms, Trojan horses, spyware, adware, and other harmful programs.  </t>
  </si>
  <si>
    <t>Mixed Records</t>
  </si>
  <si>
    <t>This is a client record that includes both PHI and non-personal health information.   Once it is a “mixed record”, the whole record should be treated as a record of PHI.</t>
  </si>
  <si>
    <t>Mobile Code</t>
  </si>
  <si>
    <t xml:space="preserve">Mobile code is software transferred between systems, such as transferred across a network or using a USB flash drive, and run on a local system without needing the recipient to start the program. Examples of mobile code include </t>
  </si>
  <si>
    <r>
      <t>·</t>
    </r>
    <r>
      <rPr>
        <sz val="7"/>
        <color rgb="FF000000"/>
        <rFont val="Times New Roman"/>
        <family val="1"/>
      </rPr>
      <t xml:space="preserve">       </t>
    </r>
    <r>
      <rPr>
        <sz val="10"/>
        <color rgb="FF000000"/>
        <rFont val="Gill Sans"/>
        <family val="2"/>
      </rPr>
      <t xml:space="preserve">scripts (JavaScript, VBScript), </t>
    </r>
  </si>
  <si>
    <r>
      <t>·</t>
    </r>
    <r>
      <rPr>
        <sz val="7"/>
        <color rgb="FF000000"/>
        <rFont val="Times New Roman"/>
        <family val="1"/>
      </rPr>
      <t xml:space="preserve">       </t>
    </r>
    <r>
      <rPr>
        <sz val="10"/>
        <color rgb="FF000000"/>
        <rFont val="Gill Sans"/>
        <family val="2"/>
      </rPr>
      <t xml:space="preserve">Java applets, ActiveX controls, </t>
    </r>
  </si>
  <si>
    <r>
      <t>·</t>
    </r>
    <r>
      <rPr>
        <sz val="7"/>
        <color rgb="FF000000"/>
        <rFont val="Times New Roman"/>
        <family val="1"/>
      </rPr>
      <t xml:space="preserve">       </t>
    </r>
    <r>
      <rPr>
        <sz val="10"/>
        <color rgb="FF000000"/>
        <rFont val="Gill Sans"/>
        <family val="2"/>
      </rPr>
      <t xml:space="preserve">Flash animations, </t>
    </r>
  </si>
  <si>
    <r>
      <t>·</t>
    </r>
    <r>
      <rPr>
        <sz val="7"/>
        <color rgb="FF000000"/>
        <rFont val="Times New Roman"/>
        <family val="1"/>
      </rPr>
      <t xml:space="preserve">       </t>
    </r>
    <r>
      <rPr>
        <sz val="10"/>
        <color rgb="FF000000"/>
        <rFont val="Gill Sans"/>
        <family val="2"/>
      </rPr>
      <t xml:space="preserve">Shockwave movies (and Xtras), </t>
    </r>
  </si>
  <si>
    <r>
      <t>·</t>
    </r>
    <r>
      <rPr>
        <sz val="7"/>
        <color rgb="FF000000"/>
        <rFont val="Times New Roman"/>
        <family val="1"/>
      </rPr>
      <t xml:space="preserve">       </t>
    </r>
    <r>
      <rPr>
        <sz val="10"/>
        <color rgb="FF000000"/>
        <rFont val="Gill Sans"/>
        <family val="2"/>
      </rPr>
      <t>and macros embedded within Microsoft Office documents.</t>
    </r>
  </si>
  <si>
    <r>
      <t>·</t>
    </r>
    <r>
      <rPr>
        <sz val="7"/>
        <color rgb="FF000000"/>
        <rFont val="Times New Roman"/>
        <family val="1"/>
      </rPr>
      <t xml:space="preserve">       </t>
    </r>
    <r>
      <rPr>
        <sz val="10"/>
        <color rgb="FF000000"/>
        <rFont val="Gill Sans"/>
        <family val="2"/>
      </rPr>
      <t xml:space="preserve">Mobile code can also download and run on in the client workstation via email. </t>
    </r>
  </si>
  <si>
    <t>From a computer security perspective, the problem is that users may not be aware that mobile code is downloading and running in their workstation.  Various destructive viruses and worms can be implemented as mobile code.</t>
  </si>
  <si>
    <t>Mobile Device</t>
  </si>
  <si>
    <t>A mobile device (also known as a handheld device, handheld computer or simply as a handheld) is a small, hand-held computing device, typically having a display screen with touch control and/or a miniature keyboard and weighing less than 2 pounds. Examples include smart phones and iPads.</t>
  </si>
  <si>
    <t>A handheld computing device has an operating system (OS), and can run various types of application software, known as “Apps”. Most hand held devices also have WI-FI, Bluetooth and GPS functions that can allow connections to the Internet, to other Bluetooth devices such as an automobile or a microphone headset and identify location. A camera or media player feature for video or music files can typically be found on these devices along with a battery power source such as a lithium battery.  See also Portable Computing Device.</t>
  </si>
  <si>
    <t>Pandemic</t>
  </si>
  <si>
    <t>An outbreak of a disease that occurs over a wide geographic area and affects a very high number of the population.[2]</t>
  </si>
  <si>
    <t>Patch</t>
  </si>
  <si>
    <t>A patch is a piece of software designed to fix problems with, or update a computer program. This includes fixing security gaps and improving system performance. Patch management is the process of using a plan to guide what patches should be applied to which systems at a specified time.</t>
  </si>
  <si>
    <t>Permission</t>
  </si>
  <si>
    <t>Software-based authorization to perform specific actions in a computer system. For example, permissions in a computer system allow users to perform specific actions such as search, read, create, delete and update.</t>
  </si>
  <si>
    <t>Personal Health Information (PHI)</t>
  </si>
  <si>
    <t>PHI is identifying information about an individual in verbal or written form, if the information:</t>
  </si>
  <si>
    <r>
      <t>·</t>
    </r>
    <r>
      <rPr>
        <sz val="7"/>
        <color rgb="FF000000"/>
        <rFont val="Times New Roman"/>
        <family val="1"/>
      </rPr>
      <t xml:space="preserve">       </t>
    </r>
    <r>
      <rPr>
        <sz val="10"/>
        <color rgb="FF000000"/>
        <rFont val="Gill Sans"/>
        <family val="2"/>
      </rPr>
      <t>relates to the physical or mental health of the individual, including information a family health history;</t>
    </r>
  </si>
  <si>
    <r>
      <t>·</t>
    </r>
    <r>
      <rPr>
        <sz val="7"/>
        <color rgb="FF000000"/>
        <rFont val="Times New Roman"/>
        <family val="1"/>
      </rPr>
      <t xml:space="preserve">       </t>
    </r>
    <r>
      <rPr>
        <sz val="10"/>
        <color rgb="FF000000"/>
        <rFont val="Gill Sans"/>
        <family val="2"/>
      </rPr>
      <t>relates to providing health care to the individual, including identifying a health care provider for the individual;</t>
    </r>
  </si>
  <si>
    <r>
      <t>·</t>
    </r>
    <r>
      <rPr>
        <sz val="7"/>
        <color rgb="FF000000"/>
        <rFont val="Times New Roman"/>
        <family val="1"/>
      </rPr>
      <t xml:space="preserve">       </t>
    </r>
    <r>
      <rPr>
        <sz val="10"/>
        <color rgb="FF000000"/>
        <rFont val="Gill Sans"/>
        <family val="2"/>
      </rPr>
      <t>is a plan of service for the individual;</t>
    </r>
  </si>
  <si>
    <r>
      <t>·</t>
    </r>
    <r>
      <rPr>
        <sz val="7"/>
        <color rgb="FF000000"/>
        <rFont val="Times New Roman"/>
        <family val="1"/>
      </rPr>
      <t xml:space="preserve">       </t>
    </r>
    <r>
      <rPr>
        <sz val="10"/>
        <color rgb="FF000000"/>
        <rFont val="Gill Sans"/>
        <family val="2"/>
      </rPr>
      <t>relates to payments or eligibility for health care;</t>
    </r>
  </si>
  <si>
    <r>
      <t>·</t>
    </r>
    <r>
      <rPr>
        <sz val="7"/>
        <color rgb="FF000000"/>
        <rFont val="Times New Roman"/>
        <family val="1"/>
      </rPr>
      <t xml:space="preserve">       </t>
    </r>
    <r>
      <rPr>
        <sz val="10"/>
        <color rgb="FF000000"/>
        <rFont val="Gill Sans"/>
        <family val="2"/>
      </rPr>
      <t>relates to the donation, testing, or examination of any body part or bodily substance;</t>
    </r>
  </si>
  <si>
    <r>
      <t>·</t>
    </r>
    <r>
      <rPr>
        <sz val="7"/>
        <color rgb="FF000000"/>
        <rFont val="Times New Roman"/>
        <family val="1"/>
      </rPr>
      <t xml:space="preserve">       </t>
    </r>
    <r>
      <rPr>
        <sz val="10"/>
        <color rgb="FF000000"/>
        <rFont val="Gill Sans"/>
        <family val="2"/>
      </rPr>
      <t>is the individual’s health number; or</t>
    </r>
  </si>
  <si>
    <r>
      <t>·</t>
    </r>
    <r>
      <rPr>
        <sz val="7"/>
        <color rgb="FF000000"/>
        <rFont val="Times New Roman"/>
        <family val="1"/>
      </rPr>
      <t xml:space="preserve">       </t>
    </r>
    <r>
      <rPr>
        <sz val="10"/>
        <color rgb="FF000000"/>
        <rFont val="Gill Sans"/>
        <family val="2"/>
      </rPr>
      <t>identifies an individual’s substitute decision-maker.</t>
    </r>
  </si>
  <si>
    <t>Note: There are examples of what is not considered PHI, including when:</t>
  </si>
  <si>
    <r>
      <t>·</t>
    </r>
    <r>
      <rPr>
        <sz val="7"/>
        <color rgb="FF000000"/>
        <rFont val="Times New Roman"/>
        <family val="1"/>
      </rPr>
      <t xml:space="preserve">       </t>
    </r>
    <r>
      <rPr>
        <sz val="10"/>
        <color rgb="FF000000"/>
        <rFont val="Gill Sans"/>
        <family val="2"/>
      </rPr>
      <t xml:space="preserve">the record is maintained primarily for a different purpose than health care. </t>
    </r>
  </si>
  <si>
    <t xml:space="preserve">A policy is often described as a set of principles or rules to guide behaviour or decisions. The term is not normally used to describe the steps carried out to follow the policy – which are either “procedures” or “protocols”. </t>
  </si>
  <si>
    <t>Portable Computing Devices</t>
  </si>
  <si>
    <t>There are several categories of portable computing devices that can run on batteries including laptops, keyboardless tablet PCs, Internet tablets, Personal Digital Assistants, ultra mobile PCs (UMPCs) and smartphones.  See also Mobile Device.</t>
  </si>
  <si>
    <t>Privacy (of PHI)</t>
  </si>
  <si>
    <t>The right of individuals to decide what information is collected about them, how it is used, and to whom it is disclosed.</t>
  </si>
  <si>
    <t>Privacy Breach</t>
  </si>
  <si>
    <t>See Breach</t>
  </si>
  <si>
    <t>Privacy Contact or Privacy Officer</t>
  </si>
  <si>
    <t>Privacy Impact Assessment (PIA)</t>
  </si>
  <si>
    <t>A detailed, formal review and evaluation of the information privacy issues and risks associated with a new system or process. A PIA is also best practice when there are major changes to important systems or processes.</t>
  </si>
  <si>
    <t>Procedure/Protocol</t>
  </si>
  <si>
    <t>Recipient (Ontario)</t>
  </si>
  <si>
    <t>Examples of recipients include:</t>
  </si>
  <si>
    <r>
      <t>·</t>
    </r>
    <r>
      <rPr>
        <sz val="7"/>
        <color rgb="FF000000"/>
        <rFont val="Times New Roman"/>
        <family val="1"/>
      </rPr>
      <t xml:space="preserve">       </t>
    </r>
    <r>
      <rPr>
        <sz val="10"/>
        <color rgb="FF000000"/>
        <rFont val="Gill Sans"/>
        <family val="2"/>
      </rPr>
      <t>schools,</t>
    </r>
  </si>
  <si>
    <r>
      <t>·</t>
    </r>
    <r>
      <rPr>
        <sz val="7"/>
        <color rgb="FF000000"/>
        <rFont val="Times New Roman"/>
        <family val="1"/>
      </rPr>
      <t xml:space="preserve">       </t>
    </r>
    <r>
      <rPr>
        <sz val="10"/>
        <color rgb="FF000000"/>
        <rFont val="Gill Sans"/>
        <family val="2"/>
      </rPr>
      <t>insurance companies,</t>
    </r>
  </si>
  <si>
    <r>
      <t>·</t>
    </r>
    <r>
      <rPr>
        <sz val="7"/>
        <color rgb="FF000000"/>
        <rFont val="Times New Roman"/>
        <family val="1"/>
      </rPr>
      <t xml:space="preserve">       </t>
    </r>
    <r>
      <rPr>
        <sz val="10"/>
        <color rgb="FF000000"/>
        <rFont val="Gill Sans"/>
        <family val="2"/>
      </rPr>
      <t>employers,</t>
    </r>
  </si>
  <si>
    <r>
      <t>·</t>
    </r>
    <r>
      <rPr>
        <sz val="7"/>
        <color rgb="FF000000"/>
        <rFont val="Times New Roman"/>
        <family val="1"/>
      </rPr>
      <t xml:space="preserve">       </t>
    </r>
    <r>
      <rPr>
        <sz val="10"/>
        <color rgb="FF000000"/>
        <rFont val="Gill Sans"/>
        <family val="2"/>
      </rPr>
      <t>family members (unless they have legal authority to act on behalf of the client as the client’s substitute decision-maker), and</t>
    </r>
  </si>
  <si>
    <r>
      <t>·</t>
    </r>
    <r>
      <rPr>
        <sz val="7"/>
        <color rgb="FF000000"/>
        <rFont val="Times New Roman"/>
        <family val="1"/>
      </rPr>
      <t xml:space="preserve">       </t>
    </r>
    <r>
      <rPr>
        <sz val="10"/>
        <color rgb="FF000000"/>
        <rFont val="Gill Sans"/>
        <family val="2"/>
      </rPr>
      <t>courts or tribunals such as the Consent and Capacity Board.</t>
    </r>
  </si>
  <si>
    <t>PHIPA, 2004, Section 49.(1)</t>
  </si>
  <si>
    <t>Record</t>
  </si>
  <si>
    <t>An account of information kept in any form or in any medium, whether written, printed, photographic, electronic, or other form.  A record does not include a computer program or other mechanism used to produce a record.</t>
  </si>
  <si>
    <t>Registration (User)</t>
  </si>
  <si>
    <t>Good privacy and security practice ensures that users are de-registered when they no longer require access to the heath information management system due to a job change or termination of employment.</t>
  </si>
  <si>
    <t>Research</t>
  </si>
  <si>
    <t>The process of collecting facts about a particular subject.  It refers to investigation for the purposes of:</t>
  </si>
  <si>
    <r>
      <t>·</t>
    </r>
    <r>
      <rPr>
        <sz val="7"/>
        <color rgb="FF000000"/>
        <rFont val="Times New Roman"/>
        <family val="1"/>
      </rPr>
      <t xml:space="preserve">       </t>
    </r>
    <r>
      <rPr>
        <sz val="10"/>
        <color rgb="FF000000"/>
        <rFont val="Gill Sans"/>
        <family val="2"/>
      </rPr>
      <t xml:space="preserve">finding or understanding facts; </t>
    </r>
  </si>
  <si>
    <r>
      <t>·</t>
    </r>
    <r>
      <rPr>
        <sz val="7"/>
        <color rgb="FF000000"/>
        <rFont val="Times New Roman"/>
        <family val="1"/>
      </rPr>
      <t xml:space="preserve">       </t>
    </r>
    <r>
      <rPr>
        <sz val="10"/>
        <color rgb="FF000000"/>
        <rFont val="Gill Sans"/>
        <family val="2"/>
      </rPr>
      <t xml:space="preserve">updating ideas with new facts; and </t>
    </r>
  </si>
  <si>
    <r>
      <t>·</t>
    </r>
    <r>
      <rPr>
        <sz val="7"/>
        <color rgb="FF000000"/>
        <rFont val="Times New Roman"/>
        <family val="1"/>
      </rPr>
      <t xml:space="preserve">       </t>
    </r>
    <r>
      <rPr>
        <sz val="10"/>
        <color rgb="FF000000"/>
        <rFont val="Gill Sans"/>
        <family val="2"/>
      </rPr>
      <t>applying new or updated models or ideas.</t>
    </r>
  </si>
  <si>
    <t>Restore</t>
  </si>
  <si>
    <t>Restoring means replacing system files, installed programs, etc., to a previous state in the event of a loss or system failure.</t>
  </si>
  <si>
    <t>Retention</t>
  </si>
  <si>
    <t xml:space="preserve">The storage of PHI for a period of time as required by professional health care bodies or by data sharing agreements.  </t>
  </si>
  <si>
    <t>Risk</t>
  </si>
  <si>
    <t xml:space="preserve">In computer security, risk is tied to the potential of an important loss or problem that could occur.  Risk becomes more serious as both the consequences of the loss and the chance of loss increase.  </t>
  </si>
  <si>
    <t>There can also be weaknesses without risk, for example when the affected asset has no value.  It is also important to note that a “loss” may not just be financial.  Where PHI is involved, risks may include embarrassment to an organization that experienced a breach.</t>
  </si>
  <si>
    <t>Role / Role-Based Access</t>
  </si>
  <si>
    <t xml:space="preserve">Roles that do not require access to PHI (e.g., business office) will be granted limited permissions while roles for physicians and nurses will have greater permission to access PHI and systems. </t>
  </si>
  <si>
    <t>Safeguard</t>
  </si>
  <si>
    <t>Security (of PHI)</t>
  </si>
  <si>
    <t>The controls or processes that are put in place to ensure the confidentiality of information, and in order to protect privacy of PHI and other information.  Examples include passwords to access computers, proper storage of clinical files, locked doors, and policies and procedures.</t>
  </si>
  <si>
    <t>Surveillance</t>
  </si>
  <si>
    <t>The systematic collection, evaluation, understanding, and tracking of information about a disease or clinical condition to support identifying and managing communicable disease outbreaks.</t>
  </si>
  <si>
    <t>Threat</t>
  </si>
  <si>
    <t>In computer security, a threat is a possible danger that might find a security gap and cause possible harm.  A threat can be either:</t>
  </si>
  <si>
    <r>
      <t>·</t>
    </r>
    <r>
      <rPr>
        <sz val="7"/>
        <color rgb="FF000000"/>
        <rFont val="Times New Roman"/>
        <family val="1"/>
      </rPr>
      <t xml:space="preserve">       </t>
    </r>
    <r>
      <rPr>
        <sz val="10"/>
        <color rgb="FF000000"/>
        <rFont val="Gill Sans"/>
        <family val="2"/>
      </rPr>
      <t xml:space="preserve">"intentional" – such as an individual system hacker or a criminal organization.  It can also include an approved user deliberately accessing information improperly; or </t>
    </r>
  </si>
  <si>
    <r>
      <t>·</t>
    </r>
    <r>
      <rPr>
        <sz val="7"/>
        <color rgb="FF000000"/>
        <rFont val="Times New Roman"/>
        <family val="1"/>
      </rPr>
      <t xml:space="preserve">       </t>
    </r>
    <r>
      <rPr>
        <sz val="10"/>
        <color rgb="FF000000"/>
        <rFont val="Gill Sans"/>
        <family val="2"/>
      </rPr>
      <t>"accidental" – such as the possibility of a computer malfunctioning, or the possibility of natural disaster as an earthquake, a fire, a tornado or other event.</t>
    </r>
  </si>
  <si>
    <t>Timeout</t>
  </si>
  <si>
    <t>This is a commonly used system security process that disconnects a system user if they have not been using the system for a period of time.  A timeout requires users to log back in to the system again using their password.  This measure reduces the risk of an unauthorized person viewing PHI or using an unattended computer.</t>
  </si>
  <si>
    <t>Use</t>
  </si>
  <si>
    <t>Vulnerability</t>
  </si>
  <si>
    <t xml:space="preserve">In computer security, a vulnerability is a weakness that leaves a system open to attack, reducing confidence that system's information is secure.  Vulnerability requires  three elements: </t>
  </si>
  <si>
    <r>
      <t>·</t>
    </r>
    <r>
      <rPr>
        <sz val="7"/>
        <color rgb="FF000000"/>
        <rFont val="Times New Roman"/>
        <family val="1"/>
      </rPr>
      <t xml:space="preserve">       </t>
    </r>
    <r>
      <rPr>
        <sz val="10"/>
        <color rgb="FF000000"/>
        <rFont val="Gill Sans"/>
        <family val="2"/>
      </rPr>
      <t>the system has a gap or flaw;</t>
    </r>
  </si>
  <si>
    <r>
      <t>·</t>
    </r>
    <r>
      <rPr>
        <sz val="7"/>
        <color rgb="FF000000"/>
        <rFont val="Times New Roman"/>
        <family val="1"/>
      </rPr>
      <t xml:space="preserve">       </t>
    </r>
    <r>
      <rPr>
        <sz val="10"/>
        <color rgb="FF000000"/>
        <rFont val="Gill Sans"/>
        <family val="2"/>
      </rPr>
      <t xml:space="preserve">an attacker has access to the flaw (such as over a local area network or the internet); and </t>
    </r>
  </si>
  <si>
    <r>
      <t>·</t>
    </r>
    <r>
      <rPr>
        <sz val="7"/>
        <color rgb="FF000000"/>
        <rFont val="Times New Roman"/>
        <family val="1"/>
      </rPr>
      <t xml:space="preserve">       </t>
    </r>
    <r>
      <rPr>
        <sz val="10"/>
        <color rgb="FF000000"/>
        <rFont val="Gill Sans"/>
        <family val="2"/>
      </rPr>
      <t xml:space="preserve">the attacker has the ability to take advantage of the flaw. </t>
    </r>
  </si>
  <si>
    <t>Asset Name</t>
  </si>
  <si>
    <t>Asset Type</t>
  </si>
  <si>
    <t>Arrived on (YYYY/MM/DD)</t>
  </si>
  <si>
    <t>Retired on (YYYY/MM/DD)</t>
  </si>
  <si>
    <t>Serial Number</t>
  </si>
  <si>
    <t>Make</t>
  </si>
  <si>
    <t>Model</t>
  </si>
  <si>
    <t>Location</t>
  </si>
  <si>
    <t>Hardware</t>
  </si>
  <si>
    <t>HP</t>
  </si>
  <si>
    <t>H627DR</t>
  </si>
  <si>
    <t>Room 2, Outpatient Clinic</t>
  </si>
  <si>
    <t>Legend:</t>
  </si>
  <si>
    <t>Type of Information</t>
  </si>
  <si>
    <t>Instructions for Recording this Information</t>
  </si>
  <si>
    <t>Word or phrase used to describe the asset</t>
  </si>
  <si>
    <t>E.g. Clinic Room #1 Monitor or Health Director Monitor</t>
  </si>
  <si>
    <t>The asset category type which is used to assist with identifying who should have responsibility for the asset</t>
  </si>
  <si>
    <t>Category types are:</t>
  </si>
  <si>
    <t>Date the asset was received at the organization.</t>
  </si>
  <si>
    <t>Record the date using the YYYY/MM/DD</t>
  </si>
  <si>
    <t>When was the item decommissioned</t>
  </si>
  <si>
    <t>Serial number assigned by the manufacturer</t>
  </si>
  <si>
    <t>Manufacturer name</t>
  </si>
  <si>
    <t>Name of the model/design/style  provided by the Manufacturer</t>
  </si>
  <si>
    <t>Place where used or stored.</t>
  </si>
  <si>
    <t>Provide a written description of the location. Use “Mobile” if the asset is a mobile device.</t>
  </si>
  <si>
    <t>User(s)</t>
  </si>
  <si>
    <t>Who uses it at the Health Organization?</t>
  </si>
  <si>
    <t>May be an individual or a group of users. Record names of users if possible.</t>
  </si>
  <si>
    <t>Primary BCM Coordinator</t>
  </si>
  <si>
    <t>Contact Information</t>
  </si>
  <si>
    <t>Bus:</t>
  </si>
  <si>
    <t>Home:</t>
  </si>
  <si>
    <t>Cell:</t>
  </si>
  <si>
    <t>Role</t>
  </si>
  <si>
    <t>Local Site Managers</t>
  </si>
  <si>
    <t>Emergency Preparedness Team Manager</t>
  </si>
  <si>
    <t>Facilities Manager</t>
  </si>
  <si>
    <t>IT Manager</t>
  </si>
  <si>
    <t>Purchasing Manager</t>
  </si>
  <si>
    <t>&lt;Insert Role&gt;</t>
  </si>
  <si>
    <t>Disruption Type</t>
  </si>
  <si>
    <t>Disruption with wide-reaching impact (e.g. earthquake)</t>
  </si>
  <si>
    <t>Facility Unavailable</t>
  </si>
  <si>
    <t>Email Unavailable</t>
  </si>
  <si>
    <t>Document server unavailable</t>
  </si>
  <si>
    <t>Health information management system server unavailable</t>
  </si>
  <si>
    <t>Health Information Management System is Unavailable</t>
  </si>
  <si>
    <t>&lt;Insert&gt;</t>
  </si>
  <si>
    <t>Facility or Tool</t>
  </si>
  <si>
    <t xml:space="preserve">Disruption Type </t>
  </si>
  <si>
    <t>Business Continuity Activities by Disruption Duration</t>
  </si>
  <si>
    <t>Short (&lt;0h-5d&gt;)</t>
  </si>
  <si>
    <t>Medium (&lt;5d-30d&gt;)</t>
  </si>
  <si>
    <t>Long (&gt;30 days)</t>
  </si>
  <si>
    <t>Facility</t>
  </si>
  <si>
    <t>&lt;Liaison with Emergency Preparedness Team and align recovery activities&gt;</t>
  </si>
  <si>
    <t>&lt;Input activities&gt;</t>
  </si>
  <si>
    <t>Main health centre is unavailable to deliver services within</t>
  </si>
  <si>
    <t>&lt;Indicate activities to address (e.g. reschedule member visits)&gt;</t>
  </si>
  <si>
    <t>&lt;Facility …&gt; is unavailable to deliver services within</t>
  </si>
  <si>
    <t>A portion of one of the buildings used to deliver services is unavailable for use</t>
  </si>
  <si>
    <t>Electronic Health Information Management System</t>
  </si>
  <si>
    <t>Health information system server or system is unavailable</t>
  </si>
  <si>
    <t>Chart services using ‘down-time’ forms</t>
  </si>
  <si>
    <t>Email system is unavailable</t>
  </si>
  <si>
    <t>&lt; Input activities, including resources required to address disruption e.g. use telephone and fax  services where possible&gt;</t>
  </si>
  <si>
    <t>Patient Referral System</t>
  </si>
  <si>
    <t>Referral system is unavailable</t>
  </si>
  <si>
    <t>&lt;Input activities, including resources required to address disruption&gt;</t>
  </si>
  <si>
    <t>Vaccine</t>
  </si>
  <si>
    <t>Power is out and the vaccine fridge is unable to function</t>
  </si>
  <si>
    <t>Paper-based archived records</t>
  </si>
  <si>
    <t>These records are damaged and unable to be accessed</t>
  </si>
  <si>
    <t>Business Continuity Recovery</t>
  </si>
  <si>
    <t>Alternate Contact</t>
  </si>
  <si>
    <t>Section 3.0 - B</t>
  </si>
  <si>
    <t>Organization or Area</t>
  </si>
  <si>
    <t>Online Link</t>
  </si>
  <si>
    <t>How to password protect documents</t>
  </si>
  <si>
    <t>e.g. in BC a HO needs a BCeID to access health information systems</t>
  </si>
  <si>
    <t>Other Organizational Relationships - Identify</t>
  </si>
  <si>
    <t>e.g. physician organizations</t>
  </si>
  <si>
    <t>Operational Information:</t>
  </si>
  <si>
    <t>Communities Serviced</t>
  </si>
  <si>
    <t>e.g. Immunizations, Family Health, General Communicable Disease, TB Screening, STI/HIV</t>
  </si>
  <si>
    <t>Other Programs Offered - Identify Public or Private</t>
  </si>
  <si>
    <t>To provide a quick summary of your HO information that helps guide the requirements for your privacy and security program. For example, the types of health services and programs you offer will influence the privacy and security framework tools you need to leverage.</t>
  </si>
  <si>
    <t>Adding a Password to your Documents</t>
  </si>
  <si>
    <t>Critical to Operations?</t>
  </si>
  <si>
    <t>Linked to Business Continuity Plan?</t>
  </si>
  <si>
    <t>Laptop and desktop hard drives not backed up</t>
  </si>
  <si>
    <t xml:space="preserve"> </t>
  </si>
  <si>
    <t>Security-3, 1.3-1.5</t>
  </si>
  <si>
    <t xml:space="preserve"> List all locations were service is provided</t>
  </si>
  <si>
    <t>e.g. Pre-post natal, Patient Travel, Infant Development Program (Ages and Stages - supports parents and children) - ECE, Elder's Program (Health Centre and Elder's/Youth Centre), Youth Worker , NAADAP, Alcohol and Drug Counselling, External Psychologist</t>
  </si>
  <si>
    <t>List all locations where service is provided. If First Nations HO - provide Bands or Reserves that are serviced.</t>
  </si>
  <si>
    <t>Captures your HO's Program Delivery, Service Delivery Locations, Staff Profile, Contractor information, Community Profile</t>
  </si>
  <si>
    <t xml:space="preserve">Health Centre Staff (employees/titles) </t>
  </si>
  <si>
    <t>Service Providers (type of contracted services, on call - i.e. non-employee)</t>
  </si>
  <si>
    <t>Health Program Manager (Health Director)</t>
  </si>
  <si>
    <t>Health Program  Assistant</t>
  </si>
  <si>
    <t>Key Staff &amp; Providers:</t>
  </si>
  <si>
    <t>Alternate Names (if any)</t>
  </si>
  <si>
    <t>Legal Name of Health Organization 'HO'</t>
  </si>
  <si>
    <t>Health Organization Facility Name</t>
  </si>
  <si>
    <t>General Identifying Information:</t>
  </si>
  <si>
    <t>HO Service Delivery Location (Facility)</t>
  </si>
  <si>
    <t>HO Physical Address</t>
  </si>
  <si>
    <t>Privacy Officer:
Health information Data Custodian:
CH Business Owner:
Business Continuity Owner:</t>
  </si>
  <si>
    <t>Health Systems in Use</t>
  </si>
  <si>
    <t>e.g. EMR</t>
  </si>
  <si>
    <t>See 'HO P&amp;S Contacts' TAB - for details</t>
  </si>
  <si>
    <t>in-house and/or contracted</t>
  </si>
  <si>
    <t>Connectivity</t>
  </si>
  <si>
    <t>Finance Lead</t>
  </si>
  <si>
    <t>"Federal Legislation"</t>
  </si>
  <si>
    <t>"Provincial Legislation"</t>
  </si>
  <si>
    <t>To provide you with a quick reference to your provincial legislation and whom you can contact for help.</t>
  </si>
  <si>
    <t>Lists the government agencies and departments responsible for privacy &amp; security in your province along with the relevant health plan and LINKS to the specific legislation.</t>
  </si>
  <si>
    <t>Manitoba Health</t>
  </si>
  <si>
    <t>New Brunswick Medicare</t>
  </si>
  <si>
    <t>Medical Care Plan (MCP)</t>
  </si>
  <si>
    <t>Medical Services Insurance (MSI)</t>
  </si>
  <si>
    <t>NWT Health Care Plan</t>
  </si>
  <si>
    <t>Nunavut Health Care Plan</t>
  </si>
  <si>
    <t>Health PEI</t>
  </si>
  <si>
    <t>Quebec's Health Insurance Plan</t>
  </si>
  <si>
    <t>Saskatchewan Health</t>
  </si>
  <si>
    <t>Yukon Health Care Insurance Plan (YHCIP)</t>
  </si>
  <si>
    <t>To augment your own privacy and security policies and procedures - you are encouraged to get in touch with your provincial representative if you have questions or if you want to ensure that any new policies you want to introduce or changes to existing policy still adhere to the law of the province.</t>
  </si>
  <si>
    <t>"Glossary"</t>
  </si>
  <si>
    <t>To provide you with a quick reference to relevant terms and definitions around privacy and security.</t>
  </si>
  <si>
    <t>Refer to alphabetically listed terms and/or use your SEARCH function to find the term.</t>
  </si>
  <si>
    <t>Reference LINKS</t>
  </si>
  <si>
    <t>CSA Model Code</t>
  </si>
  <si>
    <t>Canada's Privacy Legislation - All Provinces - Retention Policies</t>
  </si>
  <si>
    <t>Public &amp; Private Bodies</t>
  </si>
  <si>
    <t>Private &amp; Public Bodies</t>
  </si>
  <si>
    <t>To provide you with a quick reference to your provincial retention policies for personal health information 'PHI' / or patient record retention.</t>
  </si>
  <si>
    <t>Alberta Health Services</t>
  </si>
  <si>
    <t>Daniel Therrien</t>
  </si>
  <si>
    <t>Privacy Commissioner of Canada</t>
  </si>
  <si>
    <t>Federal Contact at OPC</t>
  </si>
  <si>
    <t>Toll-free:</t>
  </si>
  <si>
    <t>1-800-282-1376</t>
  </si>
  <si>
    <t>Office of the Privacy Commissioner of Canada
30 Victoria Street
Gatineau, Québec
K1A 1H3</t>
  </si>
  <si>
    <t>Mailing Location</t>
  </si>
  <si>
    <t>Online Information Request Form</t>
  </si>
  <si>
    <t>_</t>
  </si>
  <si>
    <t>Federal Privacy Act</t>
  </si>
  <si>
    <r>
      <rPr>
        <i/>
        <sz val="11"/>
        <color theme="1"/>
        <rFont val="Calibri"/>
        <family val="2"/>
        <scheme val="minor"/>
      </rPr>
      <t>The Privacy Act</t>
    </r>
    <r>
      <rPr>
        <sz val="11"/>
        <color theme="1"/>
        <rFont val="Calibri"/>
        <family val="2"/>
        <scheme val="minor"/>
      </rPr>
      <t xml:space="preserve"> is the federal law that regulates how federal departments and agencies handle personal information (which can be interpreted as PHI for health organizations).</t>
    </r>
  </si>
  <si>
    <r>
      <t xml:space="preserve">Canada's  </t>
    </r>
    <r>
      <rPr>
        <i/>
        <sz val="14"/>
        <color theme="0"/>
        <rFont val="Calibri"/>
        <family val="2"/>
        <scheme val="minor"/>
      </rPr>
      <t xml:space="preserve">Privacy Act </t>
    </r>
    <r>
      <rPr>
        <sz val="14"/>
        <color theme="0"/>
        <rFont val="Calibri"/>
        <family val="2"/>
        <scheme val="minor"/>
      </rPr>
      <t>- Federal Legislation</t>
    </r>
  </si>
  <si>
    <t>Privacy Regulations</t>
  </si>
  <si>
    <t>Document Type</t>
  </si>
  <si>
    <t>Retention Period</t>
  </si>
  <si>
    <t>Client Care Records</t>
  </si>
  <si>
    <t>Adults: 15 years after the last entry date or for risk management purposes.</t>
  </si>
  <si>
    <t>Minors: 10 years after the day the client turns or would have turned 18 or 15 years from the date of the last entry in their record, whichever is greater, or for risk management purposes.</t>
  </si>
  <si>
    <t>Investigations</t>
  </si>
  <si>
    <t>If a notice for an investigation or inspection under the Regulated Health Professions Act, Health Insurance Act or Coroners Act is received, the records must be retained until the investigation or inspection and any subsequent hearing is completed.</t>
  </si>
  <si>
    <t>A personal health file cannot be disposed of if the client the file relates to seeks access to those records and has not yet exhausted all avenues allowing for access.</t>
  </si>
  <si>
    <t xml:space="preserve">Lawsuits </t>
  </si>
  <si>
    <t>Where a claim of negligence may arise:</t>
  </si>
  <si>
    <t>Adults: A minimum of 15 years from the date on which the act or omission upon which the claim of negligence could be based occurred</t>
  </si>
  <si>
    <t>Minors: A minimum period of 15 years from the date the client turned 18</t>
  </si>
  <si>
    <t>In both cases, if the client cannot commence a claim because of a mental, physical or psychological condition and the individual has no litigation guardian, the records should be kept longer. The length of retention would be dependent on the specific facts of each case.</t>
  </si>
  <si>
    <t>The rules around discoverability of a negligence claim are complex and are dependent on the specific facts of each case.</t>
  </si>
  <si>
    <t>For specific retention periods regarding individual cases, consult your lawyer.</t>
  </si>
  <si>
    <t>Retention Periods for Research Records</t>
  </si>
  <si>
    <t>Identifying data should be retained only as long as necessary to fulfill the research purpose; however:</t>
  </si>
  <si>
    <r>
      <t>·</t>
    </r>
    <r>
      <rPr>
        <sz val="7"/>
        <color rgb="FF000000"/>
        <rFont val="Times New Roman"/>
        <family val="1"/>
      </rPr>
      <t xml:space="preserve">       </t>
    </r>
    <r>
      <rPr>
        <sz val="10"/>
        <color rgb="FF000000"/>
        <rFont val="Calibri"/>
        <family val="2"/>
      </rPr>
      <t>in a case where a claim of negligence may arise, records should be kept longer</t>
    </r>
  </si>
  <si>
    <r>
      <t>·</t>
    </r>
    <r>
      <rPr>
        <sz val="7"/>
        <color rgb="FF000000"/>
        <rFont val="Times New Roman"/>
        <family val="1"/>
      </rPr>
      <t xml:space="preserve">       </t>
    </r>
    <r>
      <rPr>
        <sz val="10"/>
        <color rgb="FF000000"/>
        <rFont val="Calibri"/>
        <family val="2"/>
      </rPr>
      <t>due to the complexity of the discoverability rules in relation to claims of negligence, for record retention periods for specific research projects, consult your lawyer</t>
    </r>
  </si>
  <si>
    <r>
      <t>·</t>
    </r>
    <r>
      <rPr>
        <sz val="7"/>
        <color rgb="FF000000"/>
        <rFont val="Times New Roman"/>
        <family val="1"/>
      </rPr>
      <t xml:space="preserve">       </t>
    </r>
    <r>
      <rPr>
        <sz val="10"/>
        <color rgb="FF000000"/>
        <rFont val="Calibri"/>
        <family val="2"/>
      </rPr>
      <t>If research is conducted without client consent, the researcher receiving the information must follow any return restrictions imposed by the originating health information custodian</t>
    </r>
  </si>
  <si>
    <r>
      <t> </t>
    </r>
    <r>
      <rPr>
        <sz val="10"/>
        <color rgb="FF000000"/>
        <rFont val="Calibri"/>
        <family val="2"/>
      </rPr>
      <t>Client Access Requests</t>
    </r>
  </si>
  <si>
    <t>PRIVACY &amp; SECURITY COMMITTEE TERMS OF REFERENCE</t>
  </si>
  <si>
    <t xml:space="preserve">The Job Description Checklist table presented below provides a high-level description of the primary functions associated with the Data Governance, Privacy and Security Policy and Procedure accountabilities and responsibilities to ensure that there are adequate safeguards in place to protect personal information. </t>
  </si>
  <si>
    <t>It is recognized that this implementation activity may result in various scenarios occurring therefore the checklist table below is intended to assist in facilitating changes. For example:</t>
  </si>
  <si>
    <t>Job Description Checklist</t>
  </si>
  <si>
    <r>
      <t>·</t>
    </r>
    <r>
      <rPr>
        <sz val="7"/>
        <color theme="1"/>
        <rFont val="Times New Roman"/>
        <family val="1"/>
      </rPr>
      <t xml:space="preserve">       </t>
    </r>
    <r>
      <rPr>
        <sz val="11"/>
        <color theme="1"/>
        <rFont val="Calibri"/>
        <family val="2"/>
        <scheme val="minor"/>
      </rPr>
      <t>The column titled ‘Job Description and Next Steps’ is used to record whether the primary function currently exists in the applicable job description. If the function is not currently included provide a brief description of the next steps.</t>
    </r>
  </si>
  <si>
    <t>Table 2 - Job Description Verification Table</t>
  </si>
  <si>
    <t>Primary Function(s)</t>
  </si>
  <si>
    <t>Role?</t>
  </si>
  <si>
    <t>Job Description &amp; Next Steps</t>
  </si>
  <si>
    <t>(Currently included? Yes/No</t>
  </si>
  <si>
    <t>If ‘no’, describe the next steps)</t>
  </si>
  <si>
    <t>Receives privacy breach notification reports and initiates privacy breach investigations</t>
  </si>
  <si>
    <t>May be delegated to approve access to personal information</t>
  </si>
  <si>
    <t>Co-responsible for conducting breach investigations</t>
  </si>
  <si>
    <t>No Not in Job Description</t>
  </si>
  <si>
    <t>Next Steps:</t>
  </si>
  <si>
    <t>Delegated responsibility for approving access to our facilities, conducting audits, and reporting possible breaches</t>
  </si>
  <si>
    <t>Delegated responsibility for approving access to our computer systems that contain personal information, conducting audits, and reporting possible breaches</t>
  </si>
  <si>
    <t>Delegated responsibility for approving access to our computer systems that contain personal information using remote methods, conducting audits, and reporting possible breaches</t>
  </si>
  <si>
    <t>Participates in supporting the organization in protecting personal information (e.g. creating/updating the PIA and STRA, implementing privacy and security policies and procedures, reviewing and updating policies and procedures, supporting resolving issues identified on the privacy and security action plan, etc.)</t>
  </si>
  <si>
    <t>Responsible for managing access to our facilities</t>
  </si>
  <si>
    <t>Responsible for managing access to our computer systems that contain personal information</t>
  </si>
  <si>
    <t>Possibly receive data governance, privacy and security breach notification reports and initiates data governance, privacy and security breach investigations.</t>
  </si>
  <si>
    <t>Responsible for the development of the access management procedures and implementation of them</t>
  </si>
  <si>
    <t>Supports the data governance, privacy and security policies and procedures</t>
  </si>
  <si>
    <t>All</t>
  </si>
  <si>
    <t>Responsible for receiving data governance, privacy and security breach notification reports and ensures they are followed up in accordance to the procedures and timelines.</t>
  </si>
  <si>
    <t>Responsible for managing the Data Governance, Privacy and Security Training log</t>
  </si>
  <si>
    <t>The Security Policy includes additional information regarding the security obligations of employees, contractors, students and volunteers.  Users should review and understand the Security Policy.</t>
  </si>
  <si>
    <t>Before accessing any personal information using the electronic service, you are required to read and accept each term of the Confidentiality &amp; Acceptable Use form.</t>
  </si>
  <si>
    <t xml:space="preserve">I have completed the privacy and security awareness training and I understand the content contained in the privacy and security awareness education material that has been provided to me.  I acknowledge that I am required to review this material before my initial access to the electronic service and annually thereafter. </t>
  </si>
  <si>
    <t>I will hold the personal information I create, view, update, access and/or use, in the strictest of confidence as per applicable legislation, policies, and practice standards.</t>
  </si>
  <si>
    <t>I will only create, view, update, access or use personal information that directly pertains to my specific role(s) and responsibilities. I will not create, view, update, access or use my own personal information or anyone else’s personal information unless I am required to do so as defined by my role(s) and job responsibilities. This includes private information of friends and family, even if they have provided consent for me to access their information.</t>
  </si>
  <si>
    <t>When I create and/or update data I will ensure the data I enter is accurate and complete to the best of my knowledge.</t>
  </si>
  <si>
    <t>I will only share a patient/client’s personal information with individuals who have a demonstrated need to know according to their specific role(s) and job responsibilities.  I will not share personal information that may be revealed to me in the process of supporting, maintaining, administering and/or resolving work- and/or system-related issues.</t>
  </si>
  <si>
    <t>I acknowledge that activities performed under my access account (username/userID and password) are equivalent to activities performed with the authorization of my signature and I will not share access to my account with anyone. I am accountable for all activity performed under my access account.</t>
  </si>
  <si>
    <t>I will only access the modules and functionality of the electronic service for which I have completed training and which I am competent to use.</t>
  </si>
  <si>
    <t>I understand that all activity in the electronic service performed under my user account is monitored and recorded in an audit trail or log, and that compliance audits and/or reviews will be conducted on all user accounts.</t>
  </si>
  <si>
    <t>I confirm that if I am registered with a regulatory body, that I am in good standing with this body at the time of signing this Agreement and will notify my employer should that status change.</t>
  </si>
  <si>
    <t>To ensure the software license agreements are honored, employees, contractors, students and volunteers must comply with the following:</t>
  </si>
  <si>
    <t>Employees, contractors, students and volunteers who violate this policy and/or use the health centre’s electronic services for improper purposes will be subject to disciplinary action, up to and including dismissal.</t>
  </si>
  <si>
    <t>Acknowledgement of Receipt and Understanding</t>
  </si>
  <si>
    <t>I understand that the terms of this Agreement are in force at all times while I have an active electronic service user account, and survive indefinitely beyond termination of my access and the completion of my current employment or business relationship.</t>
  </si>
  <si>
    <t>Signature:</t>
  </si>
  <si>
    <t>Print Name:</t>
  </si>
  <si>
    <t>Date:</t>
  </si>
  <si>
    <t>Date Request Received:</t>
  </si>
  <si>
    <t>Request Number:</t>
  </si>
  <si>
    <t>(YYYY/MM/DD)</t>
  </si>
  <si>
    <t>(Optional)</t>
  </si>
  <si>
    <t>A. Contact Information for Person Requesting Access to PHI</t>
  </si>
  <si>
    <t>Name of Requestor:</t>
  </si>
  <si>
    <t>Requestor</t>
  </si>
  <si>
    <t>Phone #:</t>
  </si>
  <si>
    <t xml:space="preserve">Requestor Email: </t>
  </si>
  <si>
    <t>Requestor Mobile Phone #:</t>
  </si>
  <si>
    <t>Requestor Address:</t>
  </si>
  <si>
    <t>Complete Name of Client:</t>
  </si>
  <si>
    <t>Client Date of Birth:</t>
  </si>
  <si>
    <t>Client Address:</t>
  </si>
  <si>
    <t>B. Request for Copy of Client Record</t>
  </si>
  <si>
    <t>Written Request received:</t>
  </si>
  <si>
    <t>Reason for Request:</t>
  </si>
  <si>
    <t>Check all that apply to the request:</t>
  </si>
  <si>
    <t>Type of Request:</t>
  </si>
  <si>
    <t>If sending to a Third Party:</t>
  </si>
  <si>
    <t xml:space="preserve">Describe the error if known: </t>
  </si>
  <si>
    <t>C. Decision</t>
  </si>
  <si>
    <t>Final Decision</t>
  </si>
  <si>
    <t>Date of Decision:</t>
  </si>
  <si>
    <t>Date Client Notified:</t>
  </si>
  <si>
    <t>Person Issuing the Response:</t>
  </si>
  <si>
    <t>Capacity to Provide Consent</t>
  </si>
  <si>
    <t>An individual is capable of giving consent to the use and/or disclosure of their PHI if he/she is able:</t>
  </si>
  <si>
    <t>The above considerations apply to clients regardless of age, including children under age 16.</t>
  </si>
  <si>
    <t>Completed by:</t>
  </si>
  <si>
    <t>Client’s Full Name:</t>
  </si>
  <si>
    <t>Client’s Date of Birth:</t>
  </si>
  <si>
    <t>Client Identifier:</t>
  </si>
  <si>
    <t>Meeting Date with Client:</t>
  </si>
  <si>
    <t xml:space="preserve">Assessment Criteria: </t>
  </si>
  <si>
    <t>Assessment Outcome:</t>
  </si>
  <si>
    <t>Withdrawal of Consent</t>
  </si>
  <si>
    <t xml:space="preserve">I understand that: </t>
  </si>
  <si>
    <t>Client Name: _______________________________________________________________</t>
  </si>
  <si>
    <t>(Please Print in Block Letters)</t>
  </si>
  <si>
    <t>Client Signature: ____________________________</t>
  </si>
  <si>
    <t>Date: ______________________</t>
  </si>
  <si>
    <t>How to use it:</t>
  </si>
  <si>
    <r>
      <t>1.</t>
    </r>
    <r>
      <rPr>
        <b/>
        <sz val="7"/>
        <color rgb="FF000000"/>
        <rFont val="Times New Roman"/>
        <family val="1"/>
      </rPr>
      <t xml:space="preserve">         </t>
    </r>
    <r>
      <rPr>
        <b/>
        <sz val="11"/>
        <color rgb="FF000000"/>
        <rFont val="Calibri"/>
        <family val="2"/>
      </rPr>
      <t>General</t>
    </r>
  </si>
  <si>
    <r>
      <t>2.</t>
    </r>
    <r>
      <rPr>
        <b/>
        <sz val="7"/>
        <color rgb="FF000000"/>
        <rFont val="Times New Roman"/>
        <family val="1"/>
      </rPr>
      <t xml:space="preserve">         </t>
    </r>
    <r>
      <rPr>
        <b/>
        <sz val="11"/>
        <color rgb="FF000000"/>
        <rFont val="Calibri"/>
        <family val="2"/>
      </rPr>
      <t>Personal Responsibility</t>
    </r>
  </si>
  <si>
    <t>By accepting an account and password for any electronic service you agree to follow the policies regarding their use. You also agree to report any misuse or policy violation(s) to your supervisor or the health organization’s Privacy &amp; Security Contact/s.</t>
  </si>
  <si>
    <r>
      <t>3.</t>
    </r>
    <r>
      <rPr>
        <b/>
        <sz val="7"/>
        <color rgb="FF000000"/>
        <rFont val="Times New Roman"/>
        <family val="1"/>
      </rPr>
      <t xml:space="preserve">     </t>
    </r>
    <r>
      <rPr>
        <b/>
        <sz val="11"/>
        <color rgb="FF000000"/>
        <rFont val="Calibri"/>
        <family val="2"/>
      </rPr>
      <t>Confidentiality Acknowledgement</t>
    </r>
  </si>
  <si>
    <r>
      <t>4.</t>
    </r>
    <r>
      <rPr>
        <b/>
        <sz val="7"/>
        <color rgb="FF000000"/>
        <rFont val="Times New Roman"/>
        <family val="1"/>
      </rPr>
      <t xml:space="preserve">         </t>
    </r>
    <r>
      <rPr>
        <b/>
        <sz val="11"/>
        <color rgb="FF000000"/>
        <rFont val="Calibri"/>
        <family val="2"/>
      </rPr>
      <t>Banned Activities</t>
    </r>
  </si>
  <si>
    <t>Employees, contractors, students and volunteers are banned from using the health organization’s electronic services for the following activities:</t>
  </si>
  <si>
    <r>
      <t>6.</t>
    </r>
    <r>
      <rPr>
        <b/>
        <sz val="7"/>
        <color rgb="FF000000"/>
        <rFont val="Times New Roman"/>
        <family val="1"/>
      </rPr>
      <t xml:space="preserve">         </t>
    </r>
    <r>
      <rPr>
        <b/>
        <sz val="11"/>
        <color rgb="FF000000"/>
        <rFont val="Calibri"/>
        <family val="2"/>
      </rPr>
      <t>Network and Internet Policy</t>
    </r>
  </si>
  <si>
    <t xml:space="preserve">Use of the Network and the Internet is a privilege, not a right.  Health organization management reserves the right to suspend access at any time, without notice, for technical reasons, possible policy violations, security or other concerns.  Health organization management, at its sole discretion, will determine what materials, files, information, software, communications, and other content and/or activity will be allowed or banned. </t>
  </si>
  <si>
    <t>Users may have access via the network to PHI, employee records, financial information and other confidential information.  All access to such information must be authorized and used only for conducting the business of the health organization.</t>
  </si>
  <si>
    <r>
      <t>7.</t>
    </r>
    <r>
      <rPr>
        <b/>
        <sz val="7"/>
        <color rgb="FF000000"/>
        <rFont val="Times New Roman"/>
        <family val="1"/>
      </rPr>
      <t xml:space="preserve">         </t>
    </r>
    <r>
      <rPr>
        <b/>
        <sz val="11"/>
        <color rgb="FF000000"/>
        <rFont val="Calibri"/>
        <family val="2"/>
      </rPr>
      <t>Software Usage Policies and Procedures</t>
    </r>
  </si>
  <si>
    <t xml:space="preserve">Software piracy is both a crime and a violation of the health organization’s policy. </t>
  </si>
  <si>
    <t xml:space="preserve">Employees are to use software strictly as allowed by the license agreement. Unless allowed by the license, the duplication of copyrighted software (except for backup and archival purposes by designated support personnel) is a violation of copyright law and breaks the health organization’s standards of conduct. </t>
  </si>
  <si>
    <r>
      <t>8.</t>
    </r>
    <r>
      <rPr>
        <b/>
        <sz val="7"/>
        <color rgb="FF000000"/>
        <rFont val="Times New Roman"/>
        <family val="1"/>
      </rPr>
      <t xml:space="preserve">         </t>
    </r>
    <r>
      <rPr>
        <b/>
        <sz val="11"/>
        <color rgb="FF000000"/>
        <rFont val="Calibri"/>
        <family val="2"/>
      </rPr>
      <t>Compliance</t>
    </r>
  </si>
  <si>
    <t xml:space="preserve">Each individual user is responsible for his/her actions and the health organization’s management are responsible to ensure users follow this policy. </t>
  </si>
  <si>
    <t>Any employee who is aware of a policy violation should immediately report this to their supervisor or the health organization’s Privacy Contact.</t>
  </si>
  <si>
    <r>
      <t xml:space="preserve">I hereby agree that I have read both the Confidentiality and Acceptable Use Policy and the Security Policy and fully understand the contents.  I have had the opportunity to discuss the information contained in these policies and any concerns that I may have. I understand that my employment is based in part upon my willingness to follow these policies. I agree that [Health Organization: </t>
    </r>
    <r>
      <rPr>
        <sz val="12"/>
        <color rgb="FF000000"/>
        <rFont val="Calibri"/>
        <family val="2"/>
      </rPr>
      <t>___________________________________________</t>
    </r>
    <r>
      <rPr>
        <sz val="11"/>
        <color rgb="FF000000"/>
        <rFont val="Calibri"/>
        <family val="2"/>
      </rPr>
      <t>] reserves the right to change or update its policies at any time, without prior notice.</t>
    </r>
  </si>
  <si>
    <t>HEALTH ORGANIZATION:</t>
  </si>
  <si>
    <t>BC Limitation Act</t>
  </si>
  <si>
    <t>&lt;Health Organization&gt;</t>
  </si>
  <si>
    <t>User Asset and Access Form</t>
  </si>
  <si>
    <t>A: Identify User Requiring New or Changed Access</t>
  </si>
  <si>
    <t xml:space="preserve">User Last Name:  </t>
  </si>
  <si>
    <t>User First Name:</t>
  </si>
  <si>
    <t>Phone Number:</t>
  </si>
  <si>
    <t>Email:</t>
  </si>
  <si>
    <t>User Department:</t>
  </si>
  <si>
    <t>Position/Title:</t>
  </si>
  <si>
    <t>New or Changed Access Requested by:</t>
  </si>
  <si>
    <t>Date Approved:</t>
  </si>
  <si>
    <t>Name (Print):</t>
  </si>
  <si>
    <t>B: Identify Access Requirements</t>
  </si>
  <si>
    <r>
      <t xml:space="preserve">Approver:  </t>
    </r>
    <r>
      <rPr>
        <sz val="12"/>
        <color rgb="FF000000"/>
        <rFont val="Calibri"/>
        <family val="2"/>
      </rPr>
      <t xml:space="preserve">The Access Request must be approved by the person who </t>
    </r>
    <r>
      <rPr>
        <sz val="12"/>
        <color theme="1"/>
        <rFont val="Calibri"/>
        <family val="2"/>
      </rPr>
      <t>is most closely responsible for the functional duties of the user requiring the access, or in the case of revoking access, the manager of the user whose access is being revoked.  This individual must ensure that all prerequisite activities as set out by the Business Owner of the asset to be accessed have been met (e.g. new hire training, orientation on charting practices, privacy training, user acknowledgement, etc.).</t>
    </r>
  </si>
  <si>
    <r>
      <t xml:space="preserve">Implementer:  </t>
    </r>
    <r>
      <rPr>
        <sz val="12"/>
        <color theme="1"/>
        <rFont val="Calibri"/>
        <family val="2"/>
      </rPr>
      <t xml:space="preserve">The individual responsible for implementing the change outlined in the approved Access Request (e.g. provide building key, setup user account, etc.) processes the request to provide the user with the requested access.  This person must be a different person than the one that approved the request.  </t>
    </r>
  </si>
  <si>
    <t>C: Identify the type of access and whether the access is to be added or revoked as required on the following forms:</t>
  </si>
  <si>
    <r>
      <t>·</t>
    </r>
    <r>
      <rPr>
        <sz val="7"/>
        <color rgb="FF000000"/>
        <rFont val="Times New Roman"/>
        <family val="1"/>
      </rPr>
      <t xml:space="preserve">       </t>
    </r>
    <r>
      <rPr>
        <sz val="10"/>
        <color rgb="FF000000"/>
        <rFont val="Calibri"/>
        <family val="2"/>
      </rPr>
      <t>Building Access</t>
    </r>
  </si>
  <si>
    <r>
      <t>·</t>
    </r>
    <r>
      <rPr>
        <sz val="7"/>
        <color rgb="FF000000"/>
        <rFont val="Times New Roman"/>
        <family val="1"/>
      </rPr>
      <t xml:space="preserve">       </t>
    </r>
    <r>
      <rPr>
        <sz val="10"/>
        <color rgb="FF000000"/>
        <rFont val="Calibri"/>
        <family val="2"/>
      </rPr>
      <t>Office &amp; Cabinet Access</t>
    </r>
  </si>
  <si>
    <r>
      <t>·</t>
    </r>
    <r>
      <rPr>
        <sz val="7"/>
        <color rgb="FF000000"/>
        <rFont val="Times New Roman"/>
        <family val="1"/>
      </rPr>
      <t xml:space="preserve">       </t>
    </r>
    <r>
      <rPr>
        <sz val="10"/>
        <color rgb="FF000000"/>
        <rFont val="Calibri"/>
        <family val="2"/>
      </rPr>
      <t>Computer Devices &amp; Tool Access</t>
    </r>
  </si>
  <si>
    <r>
      <t>·</t>
    </r>
    <r>
      <rPr>
        <sz val="7"/>
        <color rgb="FF000000"/>
        <rFont val="Times New Roman"/>
        <family val="1"/>
      </rPr>
      <t xml:space="preserve">       </t>
    </r>
    <r>
      <rPr>
        <sz val="10"/>
        <color rgb="FF000000"/>
        <rFont val="Calibri"/>
        <family val="2"/>
      </rPr>
      <t>Physician EMR &lt;Name&gt; Access</t>
    </r>
  </si>
  <si>
    <r>
      <t>·</t>
    </r>
    <r>
      <rPr>
        <sz val="7"/>
        <color rgb="FF000000"/>
        <rFont val="Times New Roman"/>
        <family val="1"/>
      </rPr>
      <t xml:space="preserve">       </t>
    </r>
    <r>
      <rPr>
        <sz val="10"/>
        <color rgb="FF000000"/>
        <rFont val="Calibri"/>
        <family val="2"/>
      </rPr>
      <t>Other Application Access</t>
    </r>
  </si>
  <si>
    <t>D: Ensure the following has been completed prior to access being granted:</t>
  </si>
  <si>
    <r>
      <t>·</t>
    </r>
    <r>
      <rPr>
        <sz val="7"/>
        <color rgb="FF000000"/>
        <rFont val="Times New Roman"/>
        <family val="1"/>
      </rPr>
      <t xml:space="preserve">       </t>
    </r>
    <r>
      <rPr>
        <sz val="10"/>
        <color rgb="FF000000"/>
        <rFont val="Calibri"/>
        <family val="2"/>
      </rPr>
      <t>Privacy &amp; Security Awareness Training Received</t>
    </r>
  </si>
  <si>
    <r>
      <t>·</t>
    </r>
    <r>
      <rPr>
        <sz val="7"/>
        <color rgb="FF000000"/>
        <rFont val="Times New Roman"/>
        <family val="1"/>
      </rPr>
      <t xml:space="preserve">       </t>
    </r>
    <r>
      <rPr>
        <sz val="10"/>
        <color rgb="FF000000"/>
        <rFont val="Calibri"/>
        <family val="2"/>
      </rPr>
      <t>Confidentiality and Acceptable Use Agreement Signed</t>
    </r>
  </si>
  <si>
    <r>
      <t>·</t>
    </r>
    <r>
      <rPr>
        <sz val="7"/>
        <color rgb="FF000000"/>
        <rFont val="Times New Roman"/>
        <family val="1"/>
      </rPr>
      <t xml:space="preserve">       </t>
    </r>
    <r>
      <rPr>
        <sz val="10"/>
        <color rgb="FF000000"/>
        <rFont val="Calibri"/>
        <family val="2"/>
      </rPr>
      <t>Criminal Record Check Completed</t>
    </r>
  </si>
  <si>
    <r>
      <t>·</t>
    </r>
    <r>
      <rPr>
        <sz val="7"/>
        <color rgb="FF000000"/>
        <rFont val="Times New Roman"/>
        <family val="1"/>
      </rPr>
      <t xml:space="preserve">       </t>
    </r>
    <r>
      <rPr>
        <sz val="10"/>
        <color rgb="FF000000"/>
        <rFont val="Calibri"/>
        <family val="2"/>
      </rPr>
      <t>Professional Designations &amp; Licensing requirements for position validated</t>
    </r>
  </si>
  <si>
    <t>Building and Secure Room Access Request &amp; Record of Issue Form</t>
  </si>
  <si>
    <t>Building Key, Access Fobs, Alarm code Access as follows:</t>
  </si>
  <si>
    <t xml:space="preserve">Add </t>
  </si>
  <si>
    <t>Remove</t>
  </si>
  <si>
    <t>Health Centre Building:</t>
  </si>
  <si>
    <t>Main Entrance Fob</t>
  </si>
  <si>
    <t xml:space="preserve">Clinic Entrance &amp; Secondary Entrance Fob </t>
  </si>
  <si>
    <t>Clinical Records and Appointments Room Fob</t>
  </si>
  <si>
    <t>Clinic Supply Room Fob</t>
  </si>
  <si>
    <t>Archive Health Records Room Fob</t>
  </si>
  <si>
    <t>Alarm Code</t>
  </si>
  <si>
    <t>Mental Health and Addictions Building:</t>
  </si>
  <si>
    <t>Main Entrance Metal Key</t>
  </si>
  <si>
    <t>Healing Lodge:</t>
  </si>
  <si>
    <t xml:space="preserve">Other: </t>
  </si>
  <si>
    <t>Specify: ___________________________</t>
  </si>
  <si>
    <t>Access Request Approved by:</t>
  </si>
  <si>
    <t>Access Request Implemented by:</t>
  </si>
  <si>
    <t>Date Implemented:</t>
  </si>
  <si>
    <t>Office, Drawers &amp; Cabinet Access Request &amp; Record of Issue Form</t>
  </si>
  <si>
    <t>Office, Drawers and Cabinet Keys as follows:</t>
  </si>
  <si>
    <t>Staff Office Door Key:</t>
  </si>
  <si>
    <t>Staff Drawer Key:</t>
  </si>
  <si>
    <t>Staff Filing Cabinet:</t>
  </si>
  <si>
    <t>Master Office Key</t>
  </si>
  <si>
    <t>Staff Office Door:</t>
  </si>
  <si>
    <t xml:space="preserve">Staff Drawer Key: </t>
  </si>
  <si>
    <t>Master Office Key:</t>
  </si>
  <si>
    <t>Staff Office Key:</t>
  </si>
  <si>
    <t>Master Key:</t>
  </si>
  <si>
    <t>Residential Room Keys:</t>
  </si>
  <si>
    <t>&lt; Health Organization&gt;</t>
  </si>
  <si>
    <t>Asset/Equipment Access Request &amp; Record of Issue Form</t>
  </si>
  <si>
    <t>Computers, Phones &amp; Storage devices as follows:</t>
  </si>
  <si>
    <t>Serial #</t>
  </si>
  <si>
    <t>Desktop Computer</t>
  </si>
  <si>
    <t>Laptop</t>
  </si>
  <si>
    <t>Cell Phone &amp; Voicemail</t>
  </si>
  <si>
    <t>USB Drive</t>
  </si>
  <si>
    <t>External Hard Drive</t>
  </si>
  <si>
    <t>Desktop Phone &amp; Voicemail</t>
  </si>
  <si>
    <t>Network Access</t>
  </si>
  <si>
    <t>Wifi Access</t>
  </si>
  <si>
    <t>E-Mail</t>
  </si>
  <si>
    <t>Secure Network Folders</t>
  </si>
  <si>
    <t>Roles, Programs &amp; Encounters as follows:</t>
  </si>
  <si>
    <t>User ID Administration</t>
  </si>
  <si>
    <t>Manage Users</t>
  </si>
  <si>
    <t xml:space="preserve">View Charting Entries </t>
  </si>
  <si>
    <t xml:space="preserve">Modify Others Charting Entries </t>
  </si>
  <si>
    <t>Report on Others Charting Entries</t>
  </si>
  <si>
    <t>Roles:</t>
  </si>
  <si>
    <t>Role Administration</t>
  </si>
  <si>
    <t>Setup Administration</t>
  </si>
  <si>
    <t>Account Administration</t>
  </si>
  <si>
    <t>Addictions Worker</t>
  </si>
  <si>
    <t xml:space="preserve">              Administrative – Non-Clinical</t>
  </si>
  <si>
    <t>Band Representative</t>
  </si>
  <si>
    <t>Dental/CoHi</t>
  </si>
  <si>
    <t>Health Director</t>
  </si>
  <si>
    <t>Community Outreach</t>
  </si>
  <si>
    <t>Family In home support worker</t>
  </si>
  <si>
    <t>Healing Clinical and Support worker</t>
  </si>
  <si>
    <t>Homecare administration</t>
  </si>
  <si>
    <t>Maternal Child Health Worker</t>
  </si>
  <si>
    <t>MCH HBHC ICDP (used for APH)</t>
  </si>
  <si>
    <t>Medical Transportation</t>
  </si>
  <si>
    <t>Mental Health Registered Clinician</t>
  </si>
  <si>
    <t>Mental Health Worker</t>
  </si>
  <si>
    <t>Nurse/NP/Physician</t>
  </si>
  <si>
    <t>Nutritionist/Dietician</t>
  </si>
  <si>
    <t>Occupational Therapist</t>
  </si>
  <si>
    <t>Import / Export</t>
  </si>
  <si>
    <t>Privacy Officer</t>
  </si>
  <si>
    <t xml:space="preserve">              Foot care specialist</t>
  </si>
  <si>
    <t>Physician EMR Access Request &amp; Record of Issue Form</t>
  </si>
  <si>
    <t>Roles access as follows:</t>
  </si>
  <si>
    <t>Main EMR Account, Password &amp; FOB</t>
  </si>
  <si>
    <t>FOB Serial: __________________________</t>
  </si>
  <si>
    <t>OTN Access Request &amp; Record of Issue Form</t>
  </si>
  <si>
    <t>OTN Access &amp; Type</t>
  </si>
  <si>
    <t>OTN Cart Access</t>
  </si>
  <si>
    <t>OTN Laptop Access</t>
  </si>
  <si>
    <t>Other Application Access Request &amp; Record of Issue Form</t>
  </si>
  <si>
    <t>Application Access &amp; Type</t>
  </si>
  <si>
    <t>Roxy Database (Mental Health Tool)</t>
  </si>
  <si>
    <t>eSDRT Online Reporting</t>
  </si>
  <si>
    <t>OCAN (Ontario Common Assessment of Needs)</t>
  </si>
  <si>
    <t>IAR (integrated Assessment Record)</t>
  </si>
  <si>
    <t>CIMS (Client Information Management System)</t>
  </si>
  <si>
    <t>MS Access DB for Transportation (on Transportation Clerk Computer)</t>
  </si>
  <si>
    <t>Privacy and Security</t>
  </si>
  <si>
    <t>Incident Reporting Form</t>
  </si>
  <si>
    <t>Date Reported:</t>
  </si>
  <si>
    <t>Incident Number (optional):</t>
  </si>
  <si>
    <t>To be completed by the individual reporting the incident</t>
  </si>
  <si>
    <t>A. Reporting Person’s Information</t>
  </si>
  <si>
    <t>Name:</t>
  </si>
  <si>
    <t>Position:</t>
  </si>
  <si>
    <t>Any others who may have witnessed the breach or may have additional information:</t>
  </si>
  <si>
    <t>B. Incident Information</t>
  </si>
  <si>
    <t>Date Incident Occurred:</t>
  </si>
  <si>
    <t>Date Incident Detected:</t>
  </si>
  <si>
    <t>Incident Location:</t>
  </si>
  <si>
    <t>General Description of the Incident:</t>
  </si>
  <si>
    <t>Media / Device Type (if applicable):</t>
  </si>
  <si>
    <t>Was the Media / Device Encrypted?</t>
  </si>
  <si>
    <t xml:space="preserve"> Yes  No  Unknown</t>
  </si>
  <si>
    <t>What information may have been on the Media / Device (list all that you can think of or know of):</t>
  </si>
  <si>
    <t>To be completed by the Investigator</t>
  </si>
  <si>
    <t>C. Background Information</t>
  </si>
  <si>
    <t>Was personal health information (PHI) involved that could identify a client?</t>
  </si>
  <si>
    <t xml:space="preserve"> Yes  No</t>
  </si>
  <si>
    <t xml:space="preserve"> Name   </t>
  </si>
  <si>
    <t xml:space="preserve"> Family Information</t>
  </si>
  <si>
    <t xml:space="preserve"> Contact Information</t>
  </si>
  <si>
    <t xml:space="preserve"> Other (specify)</t>
  </si>
  <si>
    <t xml:space="preserve"> Social Insurance Number</t>
  </si>
  <si>
    <t xml:space="preserve"> Health Card</t>
  </si>
  <si>
    <t xml:space="preserve"> First Nation Information</t>
  </si>
  <si>
    <t>Number of individuals potentially affected:</t>
  </si>
  <si>
    <t>Date of notification (if required):</t>
  </si>
  <si>
    <t>Is a Privacy Disclosure Notification Required?</t>
  </si>
  <si>
    <t>If no, provide explanation:</t>
  </si>
  <si>
    <t>D. Healing Actions Planned / Taken to Prevent / Minimize Future Occurrences</t>
  </si>
  <si>
    <t>Action (check all that apply)</t>
  </si>
  <si>
    <t xml:space="preserve">  Policy/Procedure revisions/updates</t>
  </si>
  <si>
    <t xml:space="preserve">  Training</t>
  </si>
  <si>
    <t xml:space="preserve">  Discipline </t>
  </si>
  <si>
    <t xml:space="preserve">  Technology/Physical Prevention</t>
  </si>
  <si>
    <t xml:space="preserve">  Police Support</t>
  </si>
  <si>
    <t xml:space="preserve">  Other:</t>
  </si>
  <si>
    <t>Health Director:</t>
  </si>
  <si>
    <t>Privacy Contact:</t>
  </si>
  <si>
    <t xml:space="preserve">Privacy &amp; Security Policies and Procedures </t>
  </si>
  <si>
    <t>Recommendation and Approval</t>
  </si>
  <si>
    <t>&lt;insert LOGO of FNHSO&gt;</t>
  </si>
  <si>
    <t>Document Version</t>
  </si>
  <si>
    <t>Position/Title</t>
  </si>
  <si>
    <t>&lt;Date&gt;</t>
  </si>
  <si>
    <t>&lt;Name of Individual&gt;</t>
  </si>
  <si>
    <t>&lt;Address&gt;</t>
  </si>
  <si>
    <t>&lt;City&gt;, &lt;Province&gt;</t>
  </si>
  <si>
    <t>&lt;Postal Code&gt;</t>
  </si>
  <si>
    <t>Re: &lt;Insert reason for letter&gt;</t>
  </si>
  <si>
    <t>Dear &lt;Name of Individual&gt;,</t>
  </si>
  <si>
    <t>[List the steps that you are doing to correct use or sharing of the person’s personal health information]</t>
  </si>
  <si>
    <t xml:space="preserve">If you have any questions or concerns, please contact &lt;Privacy Contact&gt; at &lt;contact information&gt;. </t>
  </si>
  <si>
    <t>You can also contact the Information and Privacy Commissioner’s Office at:</t>
  </si>
  <si>
    <t>&lt;Include Privacy Commissioner Contact information&gt;</t>
  </si>
  <si>
    <t>Yours truly,</t>
  </si>
  <si>
    <t>&lt;name of Privacy Contact&gt;</t>
  </si>
  <si>
    <t>&lt;name of agency&gt;</t>
  </si>
  <si>
    <t>&lt;address&gt;</t>
  </si>
  <si>
    <t>&lt;other contact information&gt;</t>
  </si>
  <si>
    <t>cc: &lt;include applicable individuals&gt;</t>
  </si>
  <si>
    <t>If the outcome of the access audit identifies a potential privacy and/or security breach, your privacy/security officer must communicate to the person whose information has been compromised - as soon as possible.</t>
  </si>
  <si>
    <r>
      <t>1.0</t>
    </r>
    <r>
      <rPr>
        <b/>
        <sz val="7"/>
        <color rgb="FF000000"/>
        <rFont val="Times New Roman"/>
        <family val="1"/>
      </rPr>
      <t xml:space="preserve">      </t>
    </r>
    <r>
      <rPr>
        <b/>
        <sz val="11"/>
        <color rgb="FF000000"/>
        <rFont val="Calibri"/>
        <family val="2"/>
      </rPr>
      <t>PRIVACY &amp; SECURITY COMMITTEE PURPOSE</t>
    </r>
  </si>
  <si>
    <r>
      <t>1.2</t>
    </r>
    <r>
      <rPr>
        <sz val="7"/>
        <color rgb="FF000000"/>
        <rFont val="Times New Roman"/>
        <family val="1"/>
      </rPr>
      <t xml:space="preserve">     </t>
    </r>
    <r>
      <rPr>
        <sz val="11"/>
        <color rgb="FF000000"/>
        <rFont val="Calibri"/>
        <family val="2"/>
      </rPr>
      <t>To provide input to the Privacy and Security Contact on issues relating to the health organization’s privacy and security program.</t>
    </r>
  </si>
  <si>
    <r>
      <t>1.3</t>
    </r>
    <r>
      <rPr>
        <sz val="7"/>
        <color rgb="FF000000"/>
        <rFont val="Times New Roman"/>
        <family val="1"/>
      </rPr>
      <t xml:space="preserve">     </t>
    </r>
    <r>
      <rPr>
        <sz val="11"/>
        <color rgb="FF000000"/>
        <rFont val="Calibri"/>
        <family val="2"/>
      </rPr>
      <t>To perform other tasks related to privacy and/or security issues as requested by the Privacy Contact, Security Contact or the health organization management team.</t>
    </r>
  </si>
  <si>
    <r>
      <t>2.0</t>
    </r>
    <r>
      <rPr>
        <b/>
        <sz val="7"/>
        <color rgb="FF000000"/>
        <rFont val="Times New Roman"/>
        <family val="1"/>
      </rPr>
      <t xml:space="preserve">      </t>
    </r>
    <r>
      <rPr>
        <b/>
        <sz val="11"/>
        <color rgb="FF000000"/>
        <rFont val="Calibri"/>
        <family val="2"/>
      </rPr>
      <t>MEMBERSHIP AND MEETINGS</t>
    </r>
  </si>
  <si>
    <r>
      <t>2.1</t>
    </r>
    <r>
      <rPr>
        <sz val="7"/>
        <color rgb="FF000000"/>
        <rFont val="Times New Roman"/>
        <family val="1"/>
      </rPr>
      <t xml:space="preserve">     </t>
    </r>
    <r>
      <rPr>
        <sz val="11"/>
        <color rgb="FF000000"/>
        <rFont val="Calibri"/>
        <family val="2"/>
      </rPr>
      <t>The membership of the Privacy &amp; Security Committee shall consist of:</t>
    </r>
  </si>
  <si>
    <r>
      <t>(a)</t>
    </r>
    <r>
      <rPr>
        <sz val="7"/>
        <color rgb="FF000000"/>
        <rFont val="Times New Roman"/>
        <family val="1"/>
      </rPr>
      <t xml:space="preserve">    </t>
    </r>
    <r>
      <rPr>
        <sz val="11"/>
        <color rgb="FF000000"/>
        <rFont val="Calibri"/>
        <family val="2"/>
      </rPr>
      <t>Privacy Contact</t>
    </r>
  </si>
  <si>
    <r>
      <t>(b)</t>
    </r>
    <r>
      <rPr>
        <sz val="7"/>
        <color rgb="FF000000"/>
        <rFont val="Times New Roman"/>
        <family val="1"/>
      </rPr>
      <t xml:space="preserve">   </t>
    </r>
    <r>
      <rPr>
        <sz val="11"/>
        <color rgb="FF000000"/>
        <rFont val="Calibri"/>
        <family val="2"/>
      </rPr>
      <t>Security Contact (optional or it may be the same person designated as ‘Privacy Contact’)</t>
    </r>
  </si>
  <si>
    <r>
      <t>(c)</t>
    </r>
    <r>
      <rPr>
        <sz val="7"/>
        <color rgb="FF000000"/>
        <rFont val="Times New Roman"/>
        <family val="1"/>
      </rPr>
      <t xml:space="preserve">    </t>
    </r>
    <r>
      <rPr>
        <sz val="11"/>
        <color rgb="FF000000"/>
        <rFont val="Calibri"/>
        <family val="2"/>
      </rPr>
      <t xml:space="preserve">Nurse In Charge </t>
    </r>
  </si>
  <si>
    <r>
      <t>(d)</t>
    </r>
    <r>
      <rPr>
        <sz val="7"/>
        <color rgb="FF000000"/>
        <rFont val="Times New Roman"/>
        <family val="1"/>
      </rPr>
      <t xml:space="preserve">   </t>
    </r>
    <r>
      <rPr>
        <sz val="11"/>
        <color rgb="FF000000"/>
        <rFont val="Calibri"/>
        <family val="2"/>
      </rPr>
      <t xml:space="preserve">Community Health Nurse </t>
    </r>
  </si>
  <si>
    <r>
      <t>(e)</t>
    </r>
    <r>
      <rPr>
        <sz val="7"/>
        <color rgb="FF000000"/>
        <rFont val="Times New Roman"/>
        <family val="1"/>
      </rPr>
      <t xml:space="preserve">    </t>
    </r>
    <r>
      <rPr>
        <sz val="11"/>
        <color rgb="FF000000"/>
        <rFont val="Calibri"/>
        <family val="2"/>
      </rPr>
      <t>Registered Practical Nurse, Human Services; and,</t>
    </r>
  </si>
  <si>
    <r>
      <t>(f)</t>
    </r>
    <r>
      <rPr>
        <sz val="7"/>
        <color rgb="FF000000"/>
        <rFont val="Times New Roman"/>
        <family val="1"/>
      </rPr>
      <t xml:space="preserve">     </t>
    </r>
    <r>
      <rPr>
        <sz val="11"/>
        <color rgb="FF000000"/>
        <rFont val="Calibri"/>
        <family val="2"/>
      </rPr>
      <t>Subject to availability, an administrator or designated representative of another division of the health organization.</t>
    </r>
  </si>
  <si>
    <r>
      <t>2.2</t>
    </r>
    <r>
      <rPr>
        <sz val="7"/>
        <color rgb="FF000000"/>
        <rFont val="Times New Roman"/>
        <family val="1"/>
      </rPr>
      <t xml:space="preserve">     </t>
    </r>
    <r>
      <rPr>
        <sz val="11"/>
        <color rgb="FF000000"/>
        <rFont val="Calibri"/>
        <family val="2"/>
      </rPr>
      <t>Quorum shall be 50% of the total membership.</t>
    </r>
  </si>
  <si>
    <r>
      <t>2.3</t>
    </r>
    <r>
      <rPr>
        <sz val="7"/>
        <color rgb="FF000000"/>
        <rFont val="Times New Roman"/>
        <family val="1"/>
      </rPr>
      <t xml:space="preserve">     </t>
    </r>
    <r>
      <rPr>
        <sz val="11"/>
        <color rgb="FF000000"/>
        <rFont val="Calibri"/>
        <family val="2"/>
      </rPr>
      <t>The Privacy &amp; Security Committee may expand its membership at its discretion and/or create task groups to address specific issues for consideration by the Privacy &amp; Security Committee.</t>
    </r>
  </si>
  <si>
    <r>
      <t>2.4</t>
    </r>
    <r>
      <rPr>
        <sz val="7"/>
        <color rgb="FF000000"/>
        <rFont val="Times New Roman"/>
        <family val="1"/>
      </rPr>
      <t xml:space="preserve">     </t>
    </r>
    <r>
      <rPr>
        <sz val="11"/>
        <color rgb="FF000000"/>
        <rFont val="Calibri"/>
        <family val="2"/>
      </rPr>
      <t>The Privacy &amp; Security Committee will meet at least semi-annually; but may meet at other times, should the need arise.</t>
    </r>
  </si>
  <si>
    <r>
      <t>2.5</t>
    </r>
    <r>
      <rPr>
        <sz val="7"/>
        <color rgb="FF000000"/>
        <rFont val="Times New Roman"/>
        <family val="1"/>
      </rPr>
      <t xml:space="preserve">     </t>
    </r>
    <r>
      <rPr>
        <sz val="11"/>
        <color rgb="FF000000"/>
        <rFont val="Calibri"/>
        <family val="2"/>
      </rPr>
      <t xml:space="preserve">Meetings shall be coordinated and chaired by the Privacy Contact and co-chaired by one of the Privacy &amp; Security Committee members. </t>
    </r>
  </si>
  <si>
    <r>
      <t>3.0</t>
    </r>
    <r>
      <rPr>
        <b/>
        <sz val="7"/>
        <color rgb="FF000000"/>
        <rFont val="Times New Roman"/>
        <family val="1"/>
      </rPr>
      <t xml:space="preserve">      </t>
    </r>
    <r>
      <rPr>
        <b/>
        <sz val="11"/>
        <color rgb="FF000000"/>
        <rFont val="Calibri"/>
        <family val="2"/>
      </rPr>
      <t xml:space="preserve">RESPONSIBILITIES </t>
    </r>
  </si>
  <si>
    <r>
      <t>3.1</t>
    </r>
    <r>
      <rPr>
        <sz val="7"/>
        <color rgb="FF000000"/>
        <rFont val="Times New Roman"/>
        <family val="1"/>
      </rPr>
      <t xml:space="preserve">     </t>
    </r>
    <r>
      <rPr>
        <sz val="11"/>
        <color rgb="FF000000"/>
        <rFont val="Calibri"/>
        <family val="2"/>
      </rPr>
      <t xml:space="preserve">Review the record of requests to access and requests to correct PHI and the decision arising from each such request.  </t>
    </r>
  </si>
  <si>
    <r>
      <t>3.2</t>
    </r>
    <r>
      <rPr>
        <sz val="7"/>
        <color rgb="FF000000"/>
        <rFont val="Times New Roman"/>
        <family val="1"/>
      </rPr>
      <t xml:space="preserve">     </t>
    </r>
    <r>
      <rPr>
        <sz val="11"/>
        <color rgb="FF000000"/>
        <rFont val="Calibri"/>
        <family val="2"/>
      </rPr>
      <t>Review current privacy legislation and interpretation as required.</t>
    </r>
  </si>
  <si>
    <r>
      <t>3.3</t>
    </r>
    <r>
      <rPr>
        <sz val="7"/>
        <color rgb="FF000000"/>
        <rFont val="Times New Roman"/>
        <family val="1"/>
      </rPr>
      <t xml:space="preserve">     </t>
    </r>
    <r>
      <rPr>
        <sz val="11"/>
        <color rgb="FF000000"/>
        <rFont val="Calibri"/>
        <family val="2"/>
      </rPr>
      <t xml:space="preserve">Develop privacy and/or security related questions for the health organization’s quality assurance audit. </t>
    </r>
  </si>
  <si>
    <r>
      <t>3.4</t>
    </r>
    <r>
      <rPr>
        <sz val="7"/>
        <color rgb="FF000000"/>
        <rFont val="Times New Roman"/>
        <family val="1"/>
      </rPr>
      <t xml:space="preserve">     </t>
    </r>
    <r>
      <rPr>
        <sz val="11"/>
        <color rgb="FF000000"/>
        <rFont val="Calibri"/>
        <family val="2"/>
      </rPr>
      <t xml:space="preserve">Upon request, review any privacy or security related policies, forms, or relevant aspects of the health organization’s information systems.  </t>
    </r>
  </si>
  <si>
    <r>
      <t>3.5</t>
    </r>
    <r>
      <rPr>
        <sz val="7"/>
        <color rgb="FF000000"/>
        <rFont val="Times New Roman"/>
        <family val="1"/>
      </rPr>
      <t xml:space="preserve">     </t>
    </r>
    <r>
      <rPr>
        <sz val="11"/>
        <color rgb="FF000000"/>
        <rFont val="Calibri"/>
        <family val="2"/>
      </rPr>
      <t xml:space="preserve">Review results of the quality assurance audits related to privacy and/or security. </t>
    </r>
  </si>
  <si>
    <r>
      <t>3.6</t>
    </r>
    <r>
      <rPr>
        <sz val="7"/>
        <color rgb="FF000000"/>
        <rFont val="Times New Roman"/>
        <family val="1"/>
      </rPr>
      <t xml:space="preserve">     </t>
    </r>
    <r>
      <rPr>
        <sz val="11"/>
        <color rgb="FF000000"/>
        <rFont val="Calibri"/>
        <family val="2"/>
      </rPr>
      <t>Identify risks and opportunities for improvement in relation to privacy and/or security as well as opportunities for streamlining and updating current policies and practices.</t>
    </r>
  </si>
  <si>
    <r>
      <t>3.7</t>
    </r>
    <r>
      <rPr>
        <sz val="7"/>
        <color rgb="FF000000"/>
        <rFont val="Times New Roman"/>
        <family val="1"/>
      </rPr>
      <t xml:space="preserve">     </t>
    </r>
    <r>
      <rPr>
        <sz val="11"/>
        <color rgb="FF000000"/>
        <rFont val="Calibri"/>
        <family val="2"/>
      </rPr>
      <t>Assist in the implementation of new privacy and/or security policies or procedures; develop a work plan where required.</t>
    </r>
  </si>
  <si>
    <r>
      <t>3.8</t>
    </r>
    <r>
      <rPr>
        <sz val="7"/>
        <color rgb="FF000000"/>
        <rFont val="Times New Roman"/>
        <family val="1"/>
      </rPr>
      <t xml:space="preserve">     </t>
    </r>
    <r>
      <rPr>
        <sz val="11"/>
        <color rgb="FF000000"/>
        <rFont val="Calibri"/>
        <family val="2"/>
      </rPr>
      <t>Assist in the development of and/or the review of privacy and/or security training materials;</t>
    </r>
  </si>
  <si>
    <r>
      <t>3.9</t>
    </r>
    <r>
      <rPr>
        <sz val="7"/>
        <color rgb="FF000000"/>
        <rFont val="Times New Roman"/>
        <family val="1"/>
      </rPr>
      <t xml:space="preserve">     </t>
    </r>
    <r>
      <rPr>
        <sz val="11"/>
        <color rgb="FF000000"/>
        <rFont val="Calibri"/>
        <family val="2"/>
      </rPr>
      <t>Assist in the planning or delivery of agent privacy and/or security training as required;</t>
    </r>
  </si>
  <si>
    <r>
      <t>3.10</t>
    </r>
    <r>
      <rPr>
        <sz val="7"/>
        <color rgb="FF000000"/>
        <rFont val="Times New Roman"/>
        <family val="1"/>
      </rPr>
      <t xml:space="preserve">  </t>
    </r>
    <r>
      <rPr>
        <sz val="11"/>
        <color rgb="FF000000"/>
        <rFont val="Calibri"/>
        <family val="2"/>
      </rPr>
      <t>Liaise with and/or report to other privacy and/or security committees as required.</t>
    </r>
  </si>
  <si>
    <r>
      <t>3.11</t>
    </r>
    <r>
      <rPr>
        <sz val="7"/>
        <color rgb="FF000000"/>
        <rFont val="Times New Roman"/>
        <family val="1"/>
      </rPr>
      <t xml:space="preserve">  </t>
    </r>
    <r>
      <rPr>
        <sz val="11"/>
        <color rgb="FF000000"/>
        <rFont val="Calibri"/>
        <family val="2"/>
      </rPr>
      <t>Duty of the Secretary is to ensure recording and distribution of meeting minutes of the Committee.</t>
    </r>
  </si>
  <si>
    <t>[HEALTH ORGANIZATION]</t>
  </si>
  <si>
    <r>
      <t>HEALTH RECORD DESTRUCTION LOG</t>
    </r>
    <r>
      <rPr>
        <sz val="8"/>
        <color theme="1"/>
        <rFont val="Calibri"/>
        <family val="2"/>
      </rPr>
      <t> </t>
    </r>
  </si>
  <si>
    <t>Tab/ Worksheet Name:</t>
  </si>
  <si>
    <t>"P&amp;S Destruction Log FORM"</t>
  </si>
  <si>
    <t>P&amp;S Policy Reference</t>
  </si>
  <si>
    <t>Privacy-3
Privacy-4</t>
  </si>
  <si>
    <t>P&amp;S  Reference</t>
  </si>
  <si>
    <t>"Request to Access PHI"</t>
  </si>
  <si>
    <r>
      <t> </t>
    </r>
    <r>
      <rPr>
        <b/>
        <sz val="13"/>
        <color rgb="FF000000"/>
        <rFont val="Calibri"/>
        <family val="2"/>
      </rPr>
      <t>[ HEALTH ORGANIZATION]</t>
    </r>
  </si>
  <si>
    <t>ARCHIVED HEALTH RECORDS INVENTORY</t>
  </si>
  <si>
    <t>Tab/  Worksheet Name:</t>
  </si>
  <si>
    <r>
      <t>Record of Assessment</t>
    </r>
    <r>
      <rPr>
        <b/>
        <sz val="8"/>
        <rFont val="Calibri"/>
        <family val="2"/>
      </rPr>
      <t> </t>
    </r>
  </si>
  <si>
    <r>
      <t>1.</t>
    </r>
    <r>
      <rPr>
        <sz val="7"/>
        <color rgb="FF000000"/>
        <rFont val="Times New Roman"/>
        <family val="1"/>
      </rPr>
      <t xml:space="preserve">     </t>
    </r>
    <r>
      <rPr>
        <sz val="10"/>
        <color rgb="FF000000"/>
        <rFont val="Calibri"/>
        <family val="2"/>
      </rPr>
      <t>to understand relevant information about whether to consent to the collection, use or disclosure; and</t>
    </r>
  </si>
  <si>
    <r>
      <t>2.</t>
    </r>
    <r>
      <rPr>
        <sz val="7"/>
        <color rgb="FF000000"/>
        <rFont val="Times New Roman"/>
        <family val="1"/>
      </rPr>
      <t xml:space="preserve">     </t>
    </r>
    <r>
      <rPr>
        <sz val="10"/>
        <color rgb="FF000000"/>
        <rFont val="Calibri"/>
        <family val="2"/>
      </rPr>
      <t>to appreciate the reasonably foreseeable consequences of giving, not giving, withholding or withdrawing their consent.</t>
    </r>
  </si>
  <si>
    <r>
      <t>OR</t>
    </r>
    <r>
      <rPr>
        <sz val="12"/>
        <color rgb="FF000000"/>
        <rFont val="Calibri"/>
        <family val="2"/>
      </rPr>
      <t xml:space="preserve"> I wish to put the noted conditions on any further use or disclosure of my personal health information:</t>
    </r>
  </si>
  <si>
    <r>
      <t>·</t>
    </r>
    <r>
      <rPr>
        <sz val="7"/>
        <color rgb="FF000000"/>
        <rFont val="Times New Roman"/>
        <family val="1"/>
      </rPr>
      <t xml:space="preserve">       </t>
    </r>
    <r>
      <rPr>
        <sz val="11"/>
        <color rgb="FF000000"/>
        <rFont val="Calibri"/>
        <family val="2"/>
      </rPr>
      <t xml:space="preserve">This withdrawal has no effect on personal health information that has already been collected, used or disclosed prior to consent withdrawal being put in place; </t>
    </r>
  </si>
  <si>
    <r>
      <t>·</t>
    </r>
    <r>
      <rPr>
        <sz val="7"/>
        <color rgb="FF000000"/>
        <rFont val="Times New Roman"/>
        <family val="1"/>
      </rPr>
      <t xml:space="preserve">       </t>
    </r>
    <r>
      <rPr>
        <sz val="11"/>
        <color rgb="FF000000"/>
        <rFont val="Calibri"/>
        <family val="2"/>
      </rPr>
      <t>[Provincial privacy legislation] permits certain collections, uses, and disclosures of the personal health information, despite the consent directive;</t>
    </r>
  </si>
  <si>
    <r>
      <t>·</t>
    </r>
    <r>
      <rPr>
        <sz val="7"/>
        <color rgb="FF000000"/>
        <rFont val="Times New Roman"/>
        <family val="1"/>
      </rPr>
      <t xml:space="preserve">       </t>
    </r>
    <r>
      <rPr>
        <sz val="11"/>
        <color rgb="FF000000"/>
        <rFont val="Calibri"/>
        <family val="2"/>
      </rPr>
      <t xml:space="preserve">Healthcare providers may override the consent directive in certain circumstances, such as emergencies; and </t>
    </r>
  </si>
  <si>
    <r>
      <t>·</t>
    </r>
    <r>
      <rPr>
        <sz val="7"/>
        <color rgb="FF000000"/>
        <rFont val="Times New Roman"/>
        <family val="1"/>
      </rPr>
      <t xml:space="preserve">       </t>
    </r>
    <r>
      <rPr>
        <sz val="11"/>
        <color rgb="FF000000"/>
        <rFont val="Calibri"/>
        <family val="2"/>
      </rPr>
      <t>The consent directive may result in delays in receiving health care, reduced quality of care due to a healthcare provider’s lacking complete information about me, and a healthcare provider may refuse to offer non-emergency care because they lack complete information about me.</t>
    </r>
  </si>
  <si>
    <t>Witness: ___________________________________</t>
  </si>
  <si>
    <t>BCM Documents Referenced During Disruptions</t>
  </si>
  <si>
    <t>Document Updated?</t>
  </si>
  <si>
    <t>Document Name</t>
  </si>
  <si>
    <t>☐</t>
  </si>
  <si>
    <t>First Point of Contact List</t>
  </si>
  <si>
    <t xml:space="preserve">Roles and number of staff </t>
  </si>
  <si>
    <t>The Roles and Number of Staff to help confirm that all staff have been accounted for and communicated with. It is used to plan the roles that are required to remain at work or return to work following the event.</t>
  </si>
  <si>
    <t>IT Asset Management Inventory</t>
  </si>
  <si>
    <t>List of Emergency Backup Systems</t>
  </si>
  <si>
    <t>Procedures for Data backup and restore</t>
  </si>
  <si>
    <t>Local procedures for routine data backup and restore.</t>
  </si>
  <si>
    <t>Personal Health Information Inventory</t>
  </si>
  <si>
    <t>Privacy &amp; Security Incident Reporting Form</t>
  </si>
  <si>
    <t>Security-4</t>
  </si>
  <si>
    <t>The following BCP Documents can be found at health organization</t>
  </si>
  <si>
    <t>Alternate BCP Coordinator</t>
  </si>
  <si>
    <t>BCP Senior Team</t>
  </si>
  <si>
    <t xml:space="preserve">Key Individuals at Health Organization - reporting to BCP Coordinator &amp; Senior Team </t>
  </si>
  <si>
    <t>Table 1 of 5</t>
  </si>
  <si>
    <t>Table 2 of 5</t>
  </si>
  <si>
    <t>Table 4 of 5</t>
  </si>
  <si>
    <t>High-Level BCP Recovery /Prevention Activities</t>
  </si>
  <si>
    <t xml:space="preserve">Business Recovery Activities
Business recovery activities are designed for staff and health service support team members to identify, investigate, plan, communicate and respond to service disruptions.  Business recovery activities are categorized using disruption types.
</t>
  </si>
  <si>
    <t xml:space="preserve">Business Continuity Activities
The following table outline Business Continuity Activities for our facilities.
</t>
  </si>
  <si>
    <t>Table 5 of 5</t>
  </si>
  <si>
    <t>A list of the most up to date contact information for key staff to be contacted in the event of a disruption. This list would include phone number (work, home &amp; mobile), email and physical address to allow for contact of these individuals.  (Implementation Workbook tab 'Business Continuity Plan')</t>
  </si>
  <si>
    <r>
      <t xml:space="preserve">Asset Management Inventory form (Implementation Workbook tab 'P&amp;S Asset Management Inventory') </t>
    </r>
    <r>
      <rPr>
        <sz val="11"/>
        <color theme="1"/>
        <rFont val="Times New Roman"/>
        <family val="1"/>
      </rPr>
      <t> </t>
    </r>
    <r>
      <rPr>
        <sz val="11"/>
        <color rgb="FF000000"/>
        <rFont val="Calibri"/>
        <family val="2"/>
      </rPr>
      <t>is used to identify important IT assets that need to be brought back online, restored or replaced.</t>
    </r>
  </si>
  <si>
    <t xml:space="preserve">A list of backup systems to cover power failure or failure of other utilities. (Implementation Workbook tab 'P&amp;S Asset Management Inventory') </t>
  </si>
  <si>
    <r>
      <t xml:space="preserve">PHI Asset Management Inventory form (Implementation Workbook tab 'P&amp;S Asset Management Inventory') </t>
    </r>
    <r>
      <rPr>
        <sz val="11"/>
        <color theme="1"/>
        <rFont val="Calibri"/>
        <family val="2"/>
      </rPr>
      <t xml:space="preserve"> is </t>
    </r>
    <r>
      <rPr>
        <sz val="11"/>
        <color rgb="FF000000"/>
        <rFont val="Calibri"/>
        <family val="2"/>
      </rPr>
      <t>used to identify important Information assets under the health organization’s custody or control. This list is used to manage information if a privacy breach occurs.  It can also be used to locate information quickly to prepare a response (or report) to an event that requires PHI, such as a pandemic.</t>
    </r>
  </si>
  <si>
    <r>
      <t xml:space="preserve">Incident Reporting Form (Implementation Workbook tab 'Incident Reporting Form') </t>
    </r>
    <r>
      <rPr>
        <sz val="11"/>
        <color theme="1"/>
        <rFont val="Calibri"/>
        <family val="2"/>
      </rPr>
      <t xml:space="preserve"> lists the important details about an incident that needs to be gathered. These</t>
    </r>
    <r>
      <rPr>
        <sz val="11"/>
        <color rgb="FF000000"/>
        <rFont val="Calibri"/>
        <family val="2"/>
      </rPr>
      <t xml:space="preserve"> details may assist in healing the incident and will help to identify ways to prevent future similar incidents.</t>
    </r>
  </si>
  <si>
    <t>BCM Documents
In the event of a disruptive event, it is important to be able to review the health organization’s business areas and confirm the impact of the event to those areas.  The following documents need to be compiled, kept up to date, and held in a single location for easy reference by the BCM Coordinator following a disruptive event</t>
  </si>
  <si>
    <t>Business Continuity Management Plan</t>
  </si>
  <si>
    <t>The Business Continuity Management Plan (Implementation Workbook tab 'Business Continuity Plan') outlines both business continuity and business recovery activities to support the continuity of health care services and the response, communication, and resolution of business disruptions when loss of critical information assets or essential services occurs.</t>
  </si>
  <si>
    <r>
      <t>•</t>
    </r>
    <r>
      <rPr>
        <sz val="11"/>
        <color rgb="FF000000"/>
        <rFont val="Times New Roman"/>
        <family val="1"/>
      </rPr>
      <t xml:space="preserve">       </t>
    </r>
    <r>
      <rPr>
        <sz val="11"/>
        <color rgb="FF000000"/>
        <rFont val="Calibri"/>
        <family val="2"/>
        <scheme val="minor"/>
      </rPr>
      <t>Notify &lt;</t>
    </r>
    <r>
      <rPr>
        <b/>
        <sz val="11"/>
        <color rgb="FF000000"/>
        <rFont val="Calibri"/>
        <family val="2"/>
        <scheme val="minor"/>
      </rPr>
      <t>Emergency Preparedness Team Manager</t>
    </r>
    <r>
      <rPr>
        <sz val="11"/>
        <color rgb="FF000000"/>
        <rFont val="Calibri"/>
        <family val="2"/>
        <scheme val="minor"/>
      </rPr>
      <t>&gt; of disruption</t>
    </r>
  </si>
  <si>
    <r>
      <t>•</t>
    </r>
    <r>
      <rPr>
        <sz val="11"/>
        <color rgb="FF000000"/>
        <rFont val="Times New Roman"/>
        <family val="1"/>
      </rPr>
      <t xml:space="preserve">       </t>
    </r>
    <r>
      <rPr>
        <sz val="11"/>
        <color rgb="FF000000"/>
        <rFont val="Calibri"/>
        <family val="2"/>
        <scheme val="minor"/>
      </rPr>
      <t>Develop Recovery Plan (Earthquake Recovery Team) (e.g. secure alternate locations, secure funding for alternate facilities, move to alternate facility, etc.)</t>
    </r>
  </si>
  <si>
    <r>
      <t>•</t>
    </r>
    <r>
      <rPr>
        <sz val="11"/>
        <color rgb="FF000000"/>
        <rFont val="Times New Roman"/>
        <family val="1"/>
      </rPr>
      <t xml:space="preserve">       </t>
    </r>
    <r>
      <rPr>
        <sz val="11"/>
        <color rgb="FF000000"/>
        <rFont val="Calibri"/>
        <family val="2"/>
        <scheme val="minor"/>
      </rPr>
      <t>Communicate Recovery Activities by &lt;enter method of communication&gt;</t>
    </r>
  </si>
  <si>
    <r>
      <t>•</t>
    </r>
    <r>
      <rPr>
        <sz val="11"/>
        <color rgb="FF000000"/>
        <rFont val="Times New Roman"/>
        <family val="1"/>
      </rPr>
      <t xml:space="preserve">       </t>
    </r>
    <r>
      <rPr>
        <sz val="11"/>
        <color rgb="FF000000"/>
        <rFont val="Calibri"/>
        <family val="2"/>
        <scheme val="minor"/>
      </rPr>
      <t>Implement Recovery Plan</t>
    </r>
  </si>
  <si>
    <r>
      <t>•</t>
    </r>
    <r>
      <rPr>
        <sz val="11"/>
        <color rgb="FF000000"/>
        <rFont val="Times New Roman"/>
        <family val="1"/>
      </rPr>
      <t xml:space="preserve">       </t>
    </r>
    <r>
      <rPr>
        <sz val="11"/>
        <color rgb="FF000000"/>
        <rFont val="Calibri"/>
        <family val="2"/>
        <scheme val="minor"/>
      </rPr>
      <t>Notify &lt;</t>
    </r>
    <r>
      <rPr>
        <b/>
        <sz val="11"/>
        <color rgb="FF000000"/>
        <rFont val="Calibri"/>
        <family val="2"/>
        <scheme val="minor"/>
      </rPr>
      <t>Facilities Manager</t>
    </r>
    <r>
      <rPr>
        <sz val="11"/>
        <color rgb="FF000000"/>
        <rFont val="Calibri"/>
        <family val="2"/>
        <scheme val="minor"/>
      </rPr>
      <t>&gt; of disruption</t>
    </r>
  </si>
  <si>
    <r>
      <t>•</t>
    </r>
    <r>
      <rPr>
        <sz val="11"/>
        <color rgb="FF000000"/>
        <rFont val="Times New Roman"/>
        <family val="1"/>
      </rPr>
      <t xml:space="preserve">       </t>
    </r>
    <r>
      <rPr>
        <sz val="11"/>
        <color rgb="FF000000"/>
        <rFont val="Calibri"/>
        <family val="2"/>
        <scheme val="minor"/>
      </rPr>
      <t>Develop Recovery Plan (Facilities Recovery Team) (e.g. secure alternate locations, secure funding for alternate facilities, move to alternate facility, etc.)</t>
    </r>
  </si>
  <si>
    <r>
      <t>•</t>
    </r>
    <r>
      <rPr>
        <sz val="11"/>
        <color rgb="FF000000"/>
        <rFont val="Times New Roman"/>
        <family val="1"/>
      </rPr>
      <t xml:space="preserve">       </t>
    </r>
    <r>
      <rPr>
        <sz val="11"/>
        <color rgb="FF000000"/>
        <rFont val="Calibri"/>
        <family val="2"/>
        <scheme val="minor"/>
      </rPr>
      <t>Notify &lt;</t>
    </r>
    <r>
      <rPr>
        <b/>
        <sz val="11"/>
        <color rgb="FF000000"/>
        <rFont val="Calibri"/>
        <family val="2"/>
        <scheme val="minor"/>
      </rPr>
      <t>IT Manager</t>
    </r>
    <r>
      <rPr>
        <sz val="11"/>
        <color rgb="FF000000"/>
        <rFont val="Calibri"/>
        <family val="2"/>
        <scheme val="minor"/>
      </rPr>
      <t>&gt;of unavailability of email</t>
    </r>
  </si>
  <si>
    <r>
      <t>•</t>
    </r>
    <r>
      <rPr>
        <sz val="11"/>
        <color rgb="FF000000"/>
        <rFont val="Times New Roman"/>
        <family val="1"/>
      </rPr>
      <t xml:space="preserve">       </t>
    </r>
    <r>
      <rPr>
        <sz val="11"/>
        <color rgb="FF000000"/>
        <rFont val="Calibri"/>
        <family val="2"/>
        <scheme val="minor"/>
      </rPr>
      <t>IT Email Recovery Team investigates disruption and develops, communicates and implements Recovery Plan</t>
    </r>
  </si>
  <si>
    <r>
      <t>•</t>
    </r>
    <r>
      <rPr>
        <sz val="11"/>
        <color rgb="FF000000"/>
        <rFont val="Times New Roman"/>
        <family val="1"/>
      </rPr>
      <t xml:space="preserve">       </t>
    </r>
    <r>
      <rPr>
        <sz val="11"/>
        <color rgb="FF000000"/>
        <rFont val="Calibri"/>
        <family val="2"/>
        <scheme val="minor"/>
      </rPr>
      <t>Notify &lt;</t>
    </r>
    <r>
      <rPr>
        <b/>
        <sz val="11"/>
        <color rgb="FF000000"/>
        <rFont val="Calibri"/>
        <family val="2"/>
        <scheme val="minor"/>
      </rPr>
      <t>IT Manager</t>
    </r>
    <r>
      <rPr>
        <sz val="11"/>
        <color rgb="FF000000"/>
        <rFont val="Calibri"/>
        <family val="2"/>
        <scheme val="minor"/>
      </rPr>
      <t>&gt;of unavailability of document server</t>
    </r>
  </si>
  <si>
    <r>
      <t>•</t>
    </r>
    <r>
      <rPr>
        <sz val="11"/>
        <color rgb="FF000000"/>
        <rFont val="Times New Roman"/>
        <family val="1"/>
      </rPr>
      <t xml:space="preserve">       </t>
    </r>
    <r>
      <rPr>
        <sz val="11"/>
        <color rgb="FF000000"/>
        <rFont val="Calibri"/>
        <family val="2"/>
        <scheme val="minor"/>
      </rPr>
      <t>Develop Recovery Plan (IT Server Recovery Team) (e.g. secure alternate device, secure funding for new server, etc.)</t>
    </r>
  </si>
  <si>
    <r>
      <t>•</t>
    </r>
    <r>
      <rPr>
        <sz val="11"/>
        <color rgb="FF000000"/>
        <rFont val="Times New Roman"/>
        <family val="1"/>
      </rPr>
      <t xml:space="preserve">       </t>
    </r>
    <r>
      <rPr>
        <sz val="11"/>
        <color rgb="FF000000"/>
        <rFont val="Calibri"/>
        <family val="2"/>
        <scheme val="minor"/>
      </rPr>
      <t>IT Server Recovery Team investigates disruption and develops, communicates and implements Recovery Plan</t>
    </r>
  </si>
  <si>
    <r>
      <t>•</t>
    </r>
    <r>
      <rPr>
        <sz val="11"/>
        <color rgb="FF000000"/>
        <rFont val="Times New Roman"/>
        <family val="1"/>
      </rPr>
      <t xml:space="preserve">       </t>
    </r>
    <r>
      <rPr>
        <sz val="11"/>
        <color rgb="FF000000"/>
        <rFont val="Calibri"/>
        <family val="2"/>
        <scheme val="minor"/>
      </rPr>
      <t>Notify &lt;</t>
    </r>
    <r>
      <rPr>
        <b/>
        <sz val="11"/>
        <color rgb="FF000000"/>
        <rFont val="Calibri"/>
        <family val="2"/>
        <scheme val="minor"/>
      </rPr>
      <t>IT Manager</t>
    </r>
    <r>
      <rPr>
        <sz val="11"/>
        <color rgb="FF000000"/>
        <rFont val="Calibri"/>
        <family val="2"/>
        <scheme val="minor"/>
      </rPr>
      <t>&gt;of unavailability of server</t>
    </r>
  </si>
  <si>
    <r>
      <t>•</t>
    </r>
    <r>
      <rPr>
        <sz val="11"/>
        <color rgb="FF000000"/>
        <rFont val="Times New Roman"/>
        <family val="1"/>
      </rPr>
      <t xml:space="preserve">       </t>
    </r>
    <r>
      <rPr>
        <sz val="11"/>
        <color rgb="FF000000"/>
        <rFont val="Calibri"/>
        <family val="2"/>
        <scheme val="minor"/>
      </rPr>
      <t>Develop Recovery Plan (IT Health Information Management Recovery Team) (e.g. secure alternate device, secure funding for new server, etc.)</t>
    </r>
  </si>
  <si>
    <r>
      <t>•</t>
    </r>
    <r>
      <rPr>
        <sz val="11"/>
        <color rgb="FF000000"/>
        <rFont val="Times New Roman"/>
        <family val="1"/>
      </rPr>
      <t xml:space="preserve">       </t>
    </r>
    <r>
      <rPr>
        <sz val="11"/>
        <color rgb="FF000000"/>
        <rFont val="Calibri"/>
        <family val="2"/>
        <scheme val="minor"/>
      </rPr>
      <t xml:space="preserve">Notify Health Information Management Support Team of unavailability </t>
    </r>
  </si>
  <si>
    <r>
      <t>•</t>
    </r>
    <r>
      <rPr>
        <sz val="11"/>
        <color rgb="FF000000"/>
        <rFont val="Times New Roman"/>
        <family val="1"/>
      </rPr>
      <t xml:space="preserve">       </t>
    </r>
    <r>
      <rPr>
        <sz val="11"/>
        <color rgb="FF000000"/>
        <rFont val="Calibri"/>
        <family val="2"/>
        <scheme val="minor"/>
      </rPr>
      <t>Receive communication of recovery plan and implement recovery activities as required</t>
    </r>
  </si>
  <si>
    <r>
      <t>•</t>
    </r>
    <r>
      <rPr>
        <sz val="11"/>
        <color rgb="FF000000"/>
        <rFont val="Times New Roman"/>
        <family val="1"/>
      </rPr>
      <t xml:space="preserve">       </t>
    </r>
    <r>
      <rPr>
        <sz val="11"/>
        <color rgb="FF000000"/>
        <rFont val="Calibri"/>
        <family val="2"/>
        <scheme val="minor"/>
      </rPr>
      <t>Communicate Recovery Activities by &lt;</t>
    </r>
    <r>
      <rPr>
        <b/>
        <sz val="11"/>
        <color rgb="FF000000"/>
        <rFont val="Calibri"/>
        <family val="2"/>
        <scheme val="minor"/>
      </rPr>
      <t>enter method of communication</t>
    </r>
    <r>
      <rPr>
        <sz val="11"/>
        <color rgb="FF000000"/>
        <rFont val="Calibri"/>
        <family val="2"/>
        <scheme val="minor"/>
      </rPr>
      <t>&gt;</t>
    </r>
  </si>
  <si>
    <r>
      <t>•</t>
    </r>
    <r>
      <rPr>
        <sz val="11"/>
        <color rgb="FF000000"/>
        <rFont val="Times New Roman"/>
        <family val="1"/>
      </rPr>
      <t xml:space="preserve">       </t>
    </r>
    <r>
      <rPr>
        <sz val="11"/>
        <color rgb="FF000000"/>
        <rFont val="Calibri"/>
        <family val="2"/>
        <scheme val="minor"/>
      </rPr>
      <t>&lt;Insert recovery activities&gt;</t>
    </r>
  </si>
  <si>
    <r>
      <t>2.0</t>
    </r>
    <r>
      <rPr>
        <b/>
        <sz val="7"/>
        <color rgb="FF000000"/>
        <rFont val="Times New Roman"/>
        <family val="1"/>
      </rPr>
      <t xml:space="preserve">           </t>
    </r>
    <r>
      <rPr>
        <b/>
        <sz val="11"/>
        <color rgb="FF000000"/>
        <rFont val="Calibri"/>
        <family val="2"/>
        <scheme val="minor"/>
      </rPr>
      <t>What types of Access Audits must be conducted?</t>
    </r>
  </si>
  <si>
    <r>
      <t>·</t>
    </r>
    <r>
      <rPr>
        <sz val="7"/>
        <color rgb="FF000000"/>
        <rFont val="Times New Roman"/>
        <family val="1"/>
      </rPr>
      <t xml:space="preserve">       </t>
    </r>
    <r>
      <rPr>
        <b/>
        <sz val="11"/>
        <color rgb="FF000000"/>
        <rFont val="Calibri"/>
        <family val="2"/>
        <scheme val="minor"/>
      </rPr>
      <t>User Access Requirements:</t>
    </r>
    <r>
      <rPr>
        <sz val="11"/>
        <color rgb="FF000000"/>
        <rFont val="Calibri"/>
        <family val="2"/>
        <scheme val="minor"/>
      </rPr>
      <t xml:space="preserve"> Audit each staff member’s access (including employee, contracted, student, volunteer, resources, etc.) to ensure it continues to be relevant to the individual’s job duties.  </t>
    </r>
  </si>
  <si>
    <t>This review must also confirm the scope of access is appropriate (e.g. the role(s) assigned in clinical applications are appropriate for the staff member). If changes are identified, immediate action must be taken to decommission access or provision a different role.</t>
  </si>
  <si>
    <r>
      <t>·</t>
    </r>
    <r>
      <rPr>
        <sz val="7"/>
        <color rgb="FF000000"/>
        <rFont val="Times New Roman"/>
        <family val="1"/>
      </rPr>
      <t xml:space="preserve">       </t>
    </r>
    <r>
      <rPr>
        <b/>
        <sz val="11"/>
        <color rgb="FF000000"/>
        <rFont val="Calibri"/>
        <family val="2"/>
        <scheme val="minor"/>
      </rPr>
      <t>User Account Activity:</t>
    </r>
    <r>
      <rPr>
        <sz val="11"/>
        <color rgb="FF000000"/>
        <rFont val="Calibri"/>
        <family val="2"/>
        <scheme val="minor"/>
      </rPr>
      <t xml:space="preserve"> Audit user account activity to identify inactive accounts (e.g. no recent activity).  If inactive user accounts are identified, the audit must verify whether these accounts are still required by the individuals to perform their job duties.  If a user account is no longer required, it must be immediately decommissioned.</t>
    </r>
  </si>
  <si>
    <r>
      <t>·</t>
    </r>
    <r>
      <rPr>
        <sz val="7"/>
        <color rgb="FF000000"/>
        <rFont val="Times New Roman"/>
        <family val="1"/>
      </rPr>
      <t xml:space="preserve">       </t>
    </r>
    <r>
      <rPr>
        <b/>
        <sz val="11"/>
        <color rgb="FF000000"/>
        <rFont val="Calibri"/>
        <family val="2"/>
        <scheme val="minor"/>
      </rPr>
      <t>User access:</t>
    </r>
    <r>
      <rPr>
        <sz val="11"/>
        <color rgb="FF000000"/>
        <rFont val="Calibri"/>
        <family val="2"/>
        <scheme val="minor"/>
      </rPr>
      <t xml:space="preserve"> Audit user access to sensitive and important information assets to identify possible inappropriate access.  </t>
    </r>
  </si>
  <si>
    <r>
      <t>·</t>
    </r>
    <r>
      <rPr>
        <sz val="7"/>
        <color rgb="FF000000"/>
        <rFont val="Times New Roman"/>
        <family val="1"/>
      </rPr>
      <t xml:space="preserve">       </t>
    </r>
    <r>
      <rPr>
        <b/>
        <sz val="11"/>
        <color rgb="FF000000"/>
        <rFont val="Calibri"/>
        <family val="2"/>
        <scheme val="minor"/>
      </rPr>
      <t>Consent-related:</t>
    </r>
    <r>
      <rPr>
        <sz val="11"/>
        <color rgb="FF000000"/>
        <rFont val="Calibri"/>
        <family val="2"/>
        <scheme val="minor"/>
      </rPr>
      <t xml:space="preserve"> Audit the access to a client health file when consent directives have been added, removed, modified or overridden to ensure that user access is appropriate and the client was notified of consent overrides. </t>
    </r>
  </si>
  <si>
    <r>
      <t>3.0</t>
    </r>
    <r>
      <rPr>
        <b/>
        <sz val="7"/>
        <color rgb="FF000000"/>
        <rFont val="Times New Roman"/>
        <family val="1"/>
      </rPr>
      <t xml:space="preserve">           </t>
    </r>
    <r>
      <rPr>
        <b/>
        <sz val="11"/>
        <color rgb="FF000000"/>
        <rFont val="Calibri"/>
        <family val="2"/>
        <scheme val="minor"/>
      </rPr>
      <t>What is the required frequency of the Access Audit?</t>
    </r>
  </si>
  <si>
    <t xml:space="preserve">Reactive access audits are conducted based on a specific complaint, request, incident or other activity that suggests a user may have inappropriately accessed physical locations, sensitive information or abused special privileges. </t>
  </si>
  <si>
    <t>Proactive access audits must be conducted at least annually and when triggered by staff changes.  They may be conducted more frequently (periodically or semi-annually) based on highly sensitive situations such as access to highly sensitive clinical information or where staff may have family or personal relationships with clients.</t>
  </si>
  <si>
    <t>The frequency and type of proactive auditing should be a risk-based decision taking into account risk-related factors such as:</t>
  </si>
  <si>
    <r>
      <t>·</t>
    </r>
    <r>
      <rPr>
        <sz val="7"/>
        <color rgb="FF000000"/>
        <rFont val="Times New Roman"/>
        <family val="1"/>
      </rPr>
      <t xml:space="preserve">       </t>
    </r>
    <r>
      <rPr>
        <sz val="11"/>
        <color rgb="FF000000"/>
        <rFont val="Calibri"/>
        <family val="2"/>
        <scheme val="minor"/>
      </rPr>
      <t>Size of the organization;</t>
    </r>
  </si>
  <si>
    <r>
      <t>·</t>
    </r>
    <r>
      <rPr>
        <sz val="7"/>
        <color rgb="FF000000"/>
        <rFont val="Times New Roman"/>
        <family val="1"/>
      </rPr>
      <t xml:space="preserve">       </t>
    </r>
    <r>
      <rPr>
        <sz val="11"/>
        <color rgb="FF000000"/>
        <rFont val="Calibri"/>
        <family val="2"/>
        <scheme val="minor"/>
      </rPr>
      <t>Number and variety of users;</t>
    </r>
  </si>
  <si>
    <r>
      <t>·</t>
    </r>
    <r>
      <rPr>
        <sz val="7"/>
        <color rgb="FF000000"/>
        <rFont val="Times New Roman"/>
        <family val="1"/>
      </rPr>
      <t xml:space="preserve">       </t>
    </r>
    <r>
      <rPr>
        <sz val="11"/>
        <color rgb="FF000000"/>
        <rFont val="Calibri"/>
        <family val="2"/>
        <scheme val="minor"/>
      </rPr>
      <t>Scope of user access;</t>
    </r>
  </si>
  <si>
    <r>
      <t>·</t>
    </r>
    <r>
      <rPr>
        <sz val="7"/>
        <color rgb="FF000000"/>
        <rFont val="Times New Roman"/>
        <family val="1"/>
      </rPr>
      <t xml:space="preserve">       </t>
    </r>
    <r>
      <rPr>
        <sz val="11"/>
        <color rgb="FF000000"/>
        <rFont val="Calibri"/>
        <family val="2"/>
        <scheme val="minor"/>
      </rPr>
      <t>Frequency of access to PHI;</t>
    </r>
  </si>
  <si>
    <r>
      <t>·</t>
    </r>
    <r>
      <rPr>
        <sz val="7"/>
        <color rgb="FF000000"/>
        <rFont val="Times New Roman"/>
        <family val="1"/>
      </rPr>
      <t xml:space="preserve">       </t>
    </r>
    <r>
      <rPr>
        <sz val="11"/>
        <color rgb="FF000000"/>
        <rFont val="Calibri"/>
        <family val="2"/>
        <scheme val="minor"/>
      </rPr>
      <t>Sensitivity of the information;</t>
    </r>
  </si>
  <si>
    <r>
      <t>·</t>
    </r>
    <r>
      <rPr>
        <sz val="7"/>
        <color rgb="FF000000"/>
        <rFont val="Times New Roman"/>
        <family val="1"/>
      </rPr>
      <t xml:space="preserve">       </t>
    </r>
    <r>
      <rPr>
        <sz val="11"/>
        <color rgb="FF000000"/>
        <rFont val="Calibri"/>
        <family val="2"/>
        <scheme val="minor"/>
      </rPr>
      <t xml:space="preserve">Access by third parties; </t>
    </r>
  </si>
  <si>
    <r>
      <t>·</t>
    </r>
    <r>
      <rPr>
        <sz val="7"/>
        <color rgb="FF000000"/>
        <rFont val="Times New Roman"/>
        <family val="1"/>
      </rPr>
      <t xml:space="preserve">       </t>
    </r>
    <r>
      <rPr>
        <sz val="11"/>
        <color rgb="FF000000"/>
        <rFont val="Calibri"/>
        <family val="2"/>
        <scheme val="minor"/>
      </rPr>
      <t>History of previous privacy breaches or incidents.</t>
    </r>
  </si>
  <si>
    <r>
      <t>4.0</t>
    </r>
    <r>
      <rPr>
        <b/>
        <sz val="7"/>
        <color rgb="FF000000"/>
        <rFont val="Times New Roman"/>
        <family val="1"/>
      </rPr>
      <t xml:space="preserve">           </t>
    </r>
    <r>
      <rPr>
        <b/>
        <sz val="11"/>
        <color rgb="FF000000"/>
        <rFont val="Calibri"/>
        <family val="2"/>
        <scheme val="minor"/>
      </rPr>
      <t>Who should or could participate in this Access Audit?</t>
    </r>
  </si>
  <si>
    <t>There must be a separation of duties between the person conducting the access audit and the individuals whose access is being audited.  The Privacy Contact delegates conducting an access audit to an individual or organization that has the knowledge, skills and ability to execute and interpret the audit report/s that will be used to conduct the access audit.</t>
  </si>
  <si>
    <t>There must be at least one clinical staff member involved in an access audit where there is a potential to view clinical information in the data being reviewed. Other staff members can be present for the part of the audit that does not include sensitive client data.</t>
  </si>
  <si>
    <r>
      <t>5.0</t>
    </r>
    <r>
      <rPr>
        <b/>
        <sz val="7"/>
        <color rgb="FF000000"/>
        <rFont val="Times New Roman"/>
        <family val="1"/>
      </rPr>
      <t xml:space="preserve">           </t>
    </r>
    <r>
      <rPr>
        <b/>
        <sz val="11"/>
        <color rgb="FF000000"/>
        <rFont val="Calibri"/>
        <family val="2"/>
        <scheme val="minor"/>
      </rPr>
      <t>What reports are available to conduct an Access Audit?</t>
    </r>
  </si>
  <si>
    <t>Each clinical documentation system being used should have reports in place to support access audits.  If you are unsure of which reports to use, contact the vendor support help desk for more information.</t>
  </si>
  <si>
    <r>
      <t>6.0</t>
    </r>
    <r>
      <rPr>
        <b/>
        <sz val="7"/>
        <color rgb="FF000000"/>
        <rFont val="Times New Roman"/>
        <family val="1"/>
      </rPr>
      <t xml:space="preserve">           </t>
    </r>
    <r>
      <rPr>
        <b/>
        <sz val="11"/>
        <color rgb="FF000000"/>
        <rFont val="Calibri"/>
        <family val="2"/>
        <scheme val="minor"/>
      </rPr>
      <t>Access Audit Procedure</t>
    </r>
  </si>
  <si>
    <r>
      <t>1.</t>
    </r>
    <r>
      <rPr>
        <sz val="7"/>
        <color rgb="FF000000"/>
        <rFont val="Times New Roman"/>
        <family val="1"/>
      </rPr>
      <t xml:space="preserve">     </t>
    </r>
    <r>
      <rPr>
        <sz val="11"/>
        <color rgb="FF000000"/>
        <rFont val="Calibri"/>
        <family val="2"/>
        <scheme val="minor"/>
      </rPr>
      <t>Execute or have executed the access audit reports to support the required audits (e.g. reports that support the review of User Access Requirements, User Account Activity, User Access or Consent-related activities).</t>
    </r>
  </si>
  <si>
    <r>
      <t>2.</t>
    </r>
    <r>
      <rPr>
        <sz val="7"/>
        <color rgb="FF000000"/>
        <rFont val="Times New Roman"/>
        <family val="1"/>
      </rPr>
      <t xml:space="preserve">     </t>
    </r>
    <r>
      <rPr>
        <sz val="11"/>
        <color rgb="FF000000"/>
        <rFont val="Calibri"/>
        <family val="2"/>
        <scheme val="minor"/>
      </rPr>
      <t xml:space="preserve">Print the Access Audit Checklist pages. </t>
    </r>
  </si>
  <si>
    <r>
      <t>3.</t>
    </r>
    <r>
      <rPr>
        <sz val="7"/>
        <color rgb="FF000000"/>
        <rFont val="Times New Roman"/>
        <family val="1"/>
      </rPr>
      <t xml:space="preserve">     </t>
    </r>
    <r>
      <rPr>
        <sz val="11"/>
        <color rgb="FF000000"/>
        <rFont val="Calibri"/>
        <family val="2"/>
        <scheme val="minor"/>
      </rPr>
      <t>Review the supplied reports.</t>
    </r>
  </si>
  <si>
    <r>
      <t>4.</t>
    </r>
    <r>
      <rPr>
        <sz val="7"/>
        <color rgb="FF000000"/>
        <rFont val="Times New Roman"/>
        <family val="1"/>
      </rPr>
      <t xml:space="preserve">     </t>
    </r>
    <r>
      <rPr>
        <sz val="11"/>
        <color rgb="FF000000"/>
        <rFont val="Calibri"/>
        <family val="2"/>
        <scheme val="minor"/>
      </rPr>
      <t>Date each Access Audit Checklist (top right).</t>
    </r>
  </si>
  <si>
    <r>
      <t>5.</t>
    </r>
    <r>
      <rPr>
        <sz val="7"/>
        <color rgb="FF000000"/>
        <rFont val="Times New Roman"/>
        <family val="1"/>
      </rPr>
      <t xml:space="preserve">     </t>
    </r>
    <r>
      <rPr>
        <sz val="11"/>
        <color rgb="FF000000"/>
        <rFont val="Calibri"/>
        <family val="2"/>
        <scheme val="minor"/>
      </rPr>
      <t>Mark each step COMPLETED (middle column) as appropriate.</t>
    </r>
  </si>
  <si>
    <r>
      <t>6.</t>
    </r>
    <r>
      <rPr>
        <sz val="7"/>
        <color rgb="FF000000"/>
        <rFont val="Times New Roman"/>
        <family val="1"/>
      </rPr>
      <t xml:space="preserve">     </t>
    </r>
    <r>
      <rPr>
        <sz val="11"/>
        <color rgb="FF000000"/>
        <rFont val="Calibri"/>
        <family val="2"/>
        <scheme val="minor"/>
      </rPr>
      <t>Note any actions required (right column).</t>
    </r>
  </si>
  <si>
    <r>
      <t>7.</t>
    </r>
    <r>
      <rPr>
        <sz val="7"/>
        <color rgb="FF000000"/>
        <rFont val="Times New Roman"/>
        <family val="1"/>
      </rPr>
      <t xml:space="preserve">     </t>
    </r>
    <r>
      <rPr>
        <sz val="11"/>
        <color rgb="FF000000"/>
        <rFont val="Calibri"/>
        <family val="2"/>
        <scheme val="minor"/>
      </rPr>
      <t>Sign each completed Checklist.</t>
    </r>
  </si>
  <si>
    <r>
      <t>8.</t>
    </r>
    <r>
      <rPr>
        <sz val="7"/>
        <color rgb="FF000000"/>
        <rFont val="Times New Roman"/>
        <family val="1"/>
      </rPr>
      <t xml:space="preserve">     </t>
    </r>
    <r>
      <rPr>
        <sz val="11"/>
        <color rgb="FF000000"/>
        <rFont val="Calibri"/>
        <family val="2"/>
        <scheme val="minor"/>
      </rPr>
      <t>Store each completed Checklist securely, either scanned digitally or in paper form</t>
    </r>
  </si>
  <si>
    <r>
      <t>9.</t>
    </r>
    <r>
      <rPr>
        <sz val="7"/>
        <color rgb="FF000000"/>
        <rFont val="Times New Roman"/>
        <family val="1"/>
      </rPr>
      <t xml:space="preserve">     </t>
    </r>
    <r>
      <rPr>
        <sz val="11"/>
        <color rgb="FF000000"/>
        <rFont val="Calibri"/>
        <family val="2"/>
        <scheme val="minor"/>
      </rPr>
      <t>Delete/shred all copies of the actual reports used in the review.</t>
    </r>
  </si>
  <si>
    <t>7.0 User Access Requirements - Audit Checklist</t>
  </si>
  <si>
    <r>
      <t xml:space="preserve">User Access Requirements - </t>
    </r>
    <r>
      <rPr>
        <b/>
        <sz val="14"/>
        <color rgb="FF984806"/>
        <rFont val="Calibri"/>
        <family val="2"/>
        <scheme val="minor"/>
      </rPr>
      <t>Audit Checklist</t>
    </r>
  </si>
  <si>
    <t>Audit Focus:</t>
  </si>
  <si>
    <t>&lt;enter name of clinical documentation system being audited&gt;</t>
  </si>
  <si>
    <t>Audit Date:</t>
  </si>
  <si>
    <t>Complete the following steps:</t>
  </si>
  <si>
    <t>Comments</t>
  </si>
  <si>
    <r>
      <t>1.</t>
    </r>
    <r>
      <rPr>
        <sz val="7"/>
        <color rgb="FF000000"/>
        <rFont val="Times New Roman"/>
        <family val="1"/>
      </rPr>
      <t xml:space="preserve">     </t>
    </r>
    <r>
      <rPr>
        <sz val="10"/>
        <color rgb="FF000000"/>
        <rFont val="Calibri"/>
        <family val="2"/>
        <scheme val="minor"/>
      </rPr>
      <t>Run the report that identifies the users that have been assigned access to the clinical documentation system and the access they have been assigned.</t>
    </r>
  </si>
  <si>
    <r>
      <t>2.</t>
    </r>
    <r>
      <rPr>
        <sz val="7"/>
        <color rgb="FF000000"/>
        <rFont val="Times New Roman"/>
        <family val="1"/>
      </rPr>
      <t xml:space="preserve">     </t>
    </r>
    <r>
      <rPr>
        <sz val="10"/>
        <color rgb="FF000000"/>
        <rFont val="Calibri"/>
        <family val="2"/>
        <scheme val="minor"/>
      </rPr>
      <t xml:space="preserve">Review the report to determine if there are users who have left the organization, and need to be inactivated or have been recently hired and need to be added. </t>
    </r>
  </si>
  <si>
    <t>Ensure that everyone has roles and access that is appropriate to their job duties.</t>
  </si>
  <si>
    <t xml:space="preserve">User Access Changes Required? </t>
  </si>
  <si>
    <t>Yes: ______ No:___</t>
  </si>
  <si>
    <t>If Yes: Proceed to Step 3</t>
  </si>
  <si>
    <r>
      <t xml:space="preserve">If No: </t>
    </r>
    <r>
      <rPr>
        <b/>
        <sz val="10"/>
        <color rgb="FF984806"/>
        <rFont val="Calibri"/>
        <family val="2"/>
        <scheme val="minor"/>
      </rPr>
      <t>Audit is completed</t>
    </r>
  </si>
  <si>
    <t xml:space="preserve">Submit to the appropriate group from processing. </t>
  </si>
  <si>
    <r>
      <t>4.</t>
    </r>
    <r>
      <rPr>
        <sz val="7"/>
        <color rgb="FF000000"/>
        <rFont val="Times New Roman"/>
        <family val="1"/>
      </rPr>
      <t xml:space="preserve">     </t>
    </r>
    <r>
      <rPr>
        <sz val="10"/>
        <color rgb="FF000000"/>
        <rFont val="Calibri"/>
        <family val="2"/>
        <scheme val="minor"/>
      </rPr>
      <t xml:space="preserve">After the audit and the user account changes have been </t>
    </r>
    <r>
      <rPr>
        <u/>
        <sz val="10"/>
        <color rgb="FF000000"/>
        <rFont val="Calibri"/>
        <family val="2"/>
        <scheme val="minor"/>
      </rPr>
      <t>completed</t>
    </r>
    <r>
      <rPr>
        <sz val="10"/>
        <color rgb="FF000000"/>
        <rFont val="Calibri"/>
        <family val="2"/>
        <scheme val="minor"/>
      </rPr>
      <t xml:space="preserve"> – the report used to conduct the audit (electronic and hard copies) is securely destroyed.</t>
    </r>
  </si>
  <si>
    <t>Report is based on a point in time and retention is not required.</t>
  </si>
  <si>
    <t>Checklist Completed by:</t>
  </si>
  <si>
    <t>Date Completed:</t>
  </si>
  <si>
    <r>
      <t>ü</t>
    </r>
    <r>
      <rPr>
        <sz val="14"/>
        <color theme="1"/>
        <rFont val="Calibri"/>
        <family val="2"/>
        <scheme val="minor"/>
      </rPr>
      <t xml:space="preserve"> </t>
    </r>
    <r>
      <rPr>
        <sz val="10"/>
        <color rgb="FF000000"/>
        <rFont val="Calibri"/>
        <family val="2"/>
        <scheme val="minor"/>
      </rPr>
      <t>File this signed Checklist in your secure Privacy and Security folder / location (digital or paper).  No other copies (digital or paper) will be kept.</t>
    </r>
  </si>
  <si>
    <t>Next Scheduled Audit Date:</t>
  </si>
  <si>
    <t>8.0 User Account Activity - Audit Checklist</t>
  </si>
  <si>
    <r>
      <t xml:space="preserve">User Account Activity - </t>
    </r>
    <r>
      <rPr>
        <b/>
        <sz val="14"/>
        <color rgb="FF984806"/>
        <rFont val="Calibri"/>
        <family val="2"/>
        <scheme val="minor"/>
      </rPr>
      <t>Audit Checklist</t>
    </r>
  </si>
  <si>
    <r>
      <t>1.</t>
    </r>
    <r>
      <rPr>
        <sz val="7"/>
        <color rgb="FF000000"/>
        <rFont val="Times New Roman"/>
        <family val="1"/>
      </rPr>
      <t xml:space="preserve">     </t>
    </r>
    <r>
      <rPr>
        <sz val="10"/>
        <color rgb="FF000000"/>
        <rFont val="Calibri"/>
        <family val="2"/>
        <scheme val="minor"/>
      </rPr>
      <t>Run the report that provides a summary of the date and time that each user last accessed the clinical documentation system.</t>
    </r>
  </si>
  <si>
    <r>
      <t>2.</t>
    </r>
    <r>
      <rPr>
        <sz val="7"/>
        <color rgb="FF000000"/>
        <rFont val="Times New Roman"/>
        <family val="1"/>
      </rPr>
      <t xml:space="preserve">     </t>
    </r>
    <r>
      <rPr>
        <sz val="10"/>
        <color rgb="FF000000"/>
        <rFont val="Calibri"/>
        <family val="2"/>
        <scheme val="minor"/>
      </rPr>
      <t>Review the report to identify users who have not recently or have never used the clinical documentation system – you need to determine if this indicates a need for further training or if their access is actually not required.</t>
    </r>
  </si>
  <si>
    <t>User Accounts exist that may no longer be required?</t>
  </si>
  <si>
    <t>Yes: ______ No :______</t>
  </si>
  <si>
    <t>Submit to the appropriate group from processing.</t>
  </si>
  <si>
    <t>Date Audit Completed:</t>
  </si>
  <si>
    <r>
      <t>ü</t>
    </r>
    <r>
      <rPr>
        <sz val="7"/>
        <color theme="1"/>
        <rFont val="Times New Roman"/>
        <family val="1"/>
      </rPr>
      <t xml:space="preserve"> </t>
    </r>
    <r>
      <rPr>
        <sz val="10"/>
        <color rgb="FF000000"/>
        <rFont val="Calibri"/>
        <family val="2"/>
        <scheme val="minor"/>
      </rPr>
      <t>File this signed Checklist in your secure Privacy and Security folder / location (digital or paper). No other copies (digital or paper) will be kept.</t>
    </r>
  </si>
  <si>
    <t>9.0 User Access - Audit Checklist</t>
  </si>
  <si>
    <t xml:space="preserve">Each time a review is conducted, the Privacy Officer or delegate completes the ‘User Access – Audit Checklist’.  When completing the Checklist do not identify specific users or clients. 
This Checklist can also be used to audit user access after a consent directive has been overridden.
The person conducting the access audit must have the knowledge and skills required to prepare the access audit report and authority to review the confidential information included in the access audit log (e.g. lists of clients and the services they have received).  
The following information should be available to correctly interpret this report:
• A way to determine whether clinical staff are delivering services (are part of the care team) to those clients included in the report during the specified date range.
• Information regarding the date of birth, gender, and address of the clients included in the report so that it can be determined if the person accessing the information and the clients included in the report are the same person.
• Ability to review the household and relationships associated with the clients in the report to determine if the user and client are connected.
</t>
  </si>
  <si>
    <t>9.1 Examples of Possible Inappropriate Access</t>
  </si>
  <si>
    <t>Activity</t>
  </si>
  <si>
    <t>Answer</t>
  </si>
  <si>
    <r>
      <t>Possible</t>
    </r>
    <r>
      <rPr>
        <b/>
        <sz val="10"/>
        <color rgb="FF000000"/>
        <rFont val="Calibri"/>
        <family val="2"/>
        <scheme val="minor"/>
      </rPr>
      <t xml:space="preserve"> Inappropriate Access?</t>
    </r>
  </si>
  <si>
    <r>
      <t>2.</t>
    </r>
    <r>
      <rPr>
        <sz val="11"/>
        <color rgb="FF000000"/>
        <rFont val="Times New Roman"/>
        <family val="1"/>
      </rPr>
      <t xml:space="preserve">     </t>
    </r>
    <r>
      <rPr>
        <sz val="11"/>
        <color rgb="FF000000"/>
        <rFont val="Calibri"/>
        <family val="2"/>
        <scheme val="minor"/>
      </rPr>
      <t>Was there a client appointment or other service event that occurred prior to, at the time of or after the time of access that could have triggered the access?</t>
    </r>
  </si>
  <si>
    <r>
      <t>3.</t>
    </r>
    <r>
      <rPr>
        <sz val="11"/>
        <color rgb="FF000000"/>
        <rFont val="Times New Roman"/>
        <family val="1"/>
      </rPr>
      <t xml:space="preserve">     </t>
    </r>
    <r>
      <rPr>
        <sz val="11"/>
        <color rgb="FF000000"/>
        <rFont val="Calibri"/>
        <family val="2"/>
        <scheme val="minor"/>
      </rPr>
      <t xml:space="preserve">Did the user access and update the client record in a manner consistent with clinical documentation standards applied to the client appointment or service event? </t>
    </r>
  </si>
  <si>
    <r>
      <t>5.</t>
    </r>
    <r>
      <rPr>
        <sz val="11"/>
        <color rgb="FF000000"/>
        <rFont val="Times New Roman"/>
        <family val="1"/>
      </rPr>
      <t xml:space="preserve">     </t>
    </r>
    <r>
      <rPr>
        <sz val="11"/>
        <color rgb="FF000000"/>
        <rFont val="Calibri"/>
        <family val="2"/>
        <scheme val="minor"/>
      </rPr>
      <t>Did the user access a client that is receiving services from a different organization than the user?</t>
    </r>
  </si>
  <si>
    <r>
      <t>1.</t>
    </r>
    <r>
      <rPr>
        <sz val="11"/>
        <color rgb="FF000000"/>
        <rFont val="Times New Roman"/>
        <family val="1"/>
      </rPr>
      <t xml:space="preserve">     </t>
    </r>
    <r>
      <rPr>
        <sz val="11"/>
        <color rgb="FF000000"/>
        <rFont val="Calibri"/>
        <family val="2"/>
        <scheme val="minor"/>
      </rPr>
      <t>Is the user part of the client’s care team? 
E.g. Was the user involved in this particular aspect of the client’s health care (e.g. user provides immunization but was looking at TB information)?</t>
    </r>
  </si>
  <si>
    <r>
      <t>4.</t>
    </r>
    <r>
      <rPr>
        <sz val="11"/>
        <color rgb="FF000000"/>
        <rFont val="Times New Roman"/>
        <family val="1"/>
      </rPr>
      <t xml:space="preserve">     </t>
    </r>
    <r>
      <rPr>
        <sz val="11"/>
        <color rgb="FF000000"/>
        <rFont val="Calibri"/>
        <family val="2"/>
        <scheme val="minor"/>
      </rPr>
      <t>Did the user access their record or a record of a family member with the same last name?
 · Do the user and client have the same DOB, Gender, address?
·  Is the user specified in the client’s household or specified as in a relationship with the client?</t>
    </r>
  </si>
  <si>
    <r>
      <t xml:space="preserve">Possible Inappropriate User Access - </t>
    </r>
    <r>
      <rPr>
        <b/>
        <sz val="14"/>
        <color rgb="FF984806"/>
        <rFont val="Calibri"/>
        <family val="2"/>
        <scheme val="minor"/>
      </rPr>
      <t>Audit Checklist</t>
    </r>
  </si>
  <si>
    <t>Complete the following Steps</t>
  </si>
  <si>
    <r>
      <t>1.</t>
    </r>
    <r>
      <rPr>
        <sz val="7"/>
        <color rgb="FF000000"/>
        <rFont val="Times New Roman"/>
        <family val="1"/>
      </rPr>
      <t xml:space="preserve">     </t>
    </r>
    <r>
      <rPr>
        <sz val="10"/>
        <color rgb="FF000000"/>
        <rFont val="Calibri"/>
        <family val="2"/>
        <scheme val="minor"/>
      </rPr>
      <t>Run the report that provides information on the user’s access to the clinical documentation system.</t>
    </r>
  </si>
  <si>
    <r>
      <t>2.</t>
    </r>
    <r>
      <rPr>
        <sz val="7"/>
        <color rgb="FF000000"/>
        <rFont val="Times New Roman"/>
        <family val="1"/>
      </rPr>
      <t xml:space="preserve">     </t>
    </r>
    <r>
      <rPr>
        <sz val="10"/>
        <color rgb="FF000000"/>
        <rFont val="Calibri"/>
        <family val="2"/>
        <scheme val="minor"/>
      </rPr>
      <t>Review report to identify possible inappropriate access by a user(s).</t>
    </r>
  </si>
  <si>
    <t>Possible inappropriate user access?</t>
  </si>
  <si>
    <t>If Yes: Was User Access related to their job duties?</t>
  </si>
  <si>
    <t>Yes ______ No ______</t>
  </si>
  <si>
    <r>
      <t xml:space="preserve">If  Yes: </t>
    </r>
    <r>
      <rPr>
        <b/>
        <sz val="10"/>
        <color rgb="FF984806"/>
        <rFont val="Calibri"/>
        <family val="2"/>
        <scheme val="minor"/>
      </rPr>
      <t>Audit is completed</t>
    </r>
    <r>
      <rPr>
        <sz val="10"/>
        <color rgb="FF000000"/>
        <rFont val="Calibri"/>
        <family val="2"/>
        <scheme val="minor"/>
      </rPr>
      <t xml:space="preserve"> </t>
    </r>
  </si>
  <si>
    <t xml:space="preserve">Was User Access for personal reasons? </t>
  </si>
  <si>
    <r>
      <t xml:space="preserve">If No: </t>
    </r>
    <r>
      <rPr>
        <b/>
        <sz val="10"/>
        <color rgb="FF984806"/>
        <rFont val="Calibri"/>
        <family val="2"/>
        <scheme val="minor"/>
      </rPr>
      <t>Audit is completed</t>
    </r>
    <r>
      <rPr>
        <sz val="10"/>
        <color rgb="FF000000"/>
        <rFont val="Calibri"/>
        <family val="2"/>
        <scheme val="minor"/>
      </rPr>
      <t xml:space="preserve"> </t>
    </r>
  </si>
  <si>
    <t>If Yes, is it possible that a serious breach of confidentiality has occurred?</t>
  </si>
  <si>
    <r>
      <t xml:space="preserve">If No: Proceed to </t>
    </r>
    <r>
      <rPr>
        <sz val="10"/>
        <color theme="1"/>
        <rFont val="Calibri"/>
        <family val="2"/>
        <scheme val="minor"/>
      </rPr>
      <t xml:space="preserve">Step 3 – </t>
    </r>
    <r>
      <rPr>
        <b/>
        <sz val="10"/>
        <color rgb="FF00B050"/>
        <rFont val="Calibri"/>
        <family val="2"/>
        <scheme val="minor"/>
      </rPr>
      <t>Training Opportunity</t>
    </r>
  </si>
  <si>
    <r>
      <t xml:space="preserve">If Yes: Proceed to Step 4 - </t>
    </r>
    <r>
      <rPr>
        <b/>
        <sz val="10"/>
        <color rgb="FFFF0000"/>
        <rFont val="Calibri"/>
        <family val="2"/>
        <scheme val="minor"/>
      </rPr>
      <t>Breach Management</t>
    </r>
  </si>
  <si>
    <r>
      <t>3.</t>
    </r>
    <r>
      <rPr>
        <b/>
        <sz val="7"/>
        <color rgb="FF00B050"/>
        <rFont val="Times New Roman"/>
        <family val="1"/>
      </rPr>
      <t xml:space="preserve">     </t>
    </r>
    <r>
      <rPr>
        <b/>
        <sz val="10"/>
        <color rgb="FF00B050"/>
        <rFont val="Calibri"/>
        <family val="2"/>
        <scheme val="minor"/>
      </rPr>
      <t>Training Opportunity</t>
    </r>
  </si>
  <si>
    <t>If it was determined that access was for personal use but there was no ill intent - schedule re-training session with the user to explain privacy standards.</t>
  </si>
  <si>
    <t xml:space="preserve">Audit is completed </t>
  </si>
  <si>
    <r>
      <t>4.</t>
    </r>
    <r>
      <rPr>
        <sz val="7"/>
        <color theme="1"/>
        <rFont val="Times New Roman"/>
        <family val="1"/>
      </rPr>
      <t xml:space="preserve">     </t>
    </r>
    <r>
      <rPr>
        <b/>
        <sz val="10"/>
        <color rgb="FFFF0000"/>
        <rFont val="Calibri"/>
        <family val="2"/>
        <scheme val="minor"/>
      </rPr>
      <t>Breach Management</t>
    </r>
    <r>
      <rPr>
        <sz val="10"/>
        <color theme="1"/>
        <rFont val="Calibri"/>
        <family val="2"/>
        <scheme val="minor"/>
      </rPr>
      <t xml:space="preserve"> – if you determine that a breach may have occurred, initiate the breach management process as outlined in your Privacy &amp; Security Manual.</t>
    </r>
  </si>
  <si>
    <t>Breach Management Initiated</t>
  </si>
  <si>
    <t>If ‘No’ - Please document why breach management process was not initiated.</t>
  </si>
  <si>
    <t>This documentation will need to be filed along with the Checklist.</t>
  </si>
  <si>
    <r>
      <t>5.</t>
    </r>
    <r>
      <rPr>
        <sz val="7"/>
        <color theme="1"/>
        <rFont val="Times New Roman"/>
        <family val="1"/>
      </rPr>
      <t xml:space="preserve">     </t>
    </r>
    <r>
      <rPr>
        <sz val="10"/>
        <color theme="1"/>
        <rFont val="Calibri"/>
        <family val="2"/>
        <scheme val="minor"/>
      </rPr>
      <t xml:space="preserve">After the audit and any associated breach management activities have been </t>
    </r>
    <r>
      <rPr>
        <u/>
        <sz val="10"/>
        <color theme="1"/>
        <rFont val="Calibri"/>
        <family val="2"/>
        <scheme val="minor"/>
      </rPr>
      <t>completed</t>
    </r>
    <r>
      <rPr>
        <sz val="10"/>
        <color theme="1"/>
        <rFont val="Calibri"/>
        <family val="2"/>
        <scheme val="minor"/>
      </rPr>
      <t xml:space="preserve"> </t>
    </r>
    <r>
      <rPr>
        <sz val="10"/>
        <color rgb="FF000000"/>
        <rFont val="Calibri"/>
        <family val="2"/>
        <scheme val="minor"/>
      </rPr>
      <t>the report(s) used to conduct the audit (electronic and hard copies) are securely destroyed.</t>
    </r>
  </si>
  <si>
    <t>Report(s) are based on a point in time and retention is not required.</t>
  </si>
  <si>
    <t>Yes _____ No ______</t>
  </si>
  <si>
    <t>If the outcome of the access audit identifies a potential privacy and/or security breach, it must be reported using the Incident Reporting Form (Implementation Workbook TAB 'Incident Reporting FORM') and investigated in accordance with the Privacy and Security Breach Incident Response Policy.</t>
  </si>
  <si>
    <t>Was information identifying a specific cultural community involved (e.g. Summary reports):</t>
  </si>
  <si>
    <t>Is a notification required through any other policy? (e.g. To Director of Operations, Health Director or Leadership)</t>
  </si>
  <si>
    <t>College of Physicians &amp; Surgeons</t>
  </si>
  <si>
    <t>Other Organizational References re Retention</t>
  </si>
  <si>
    <t>AB CP&amp;S</t>
  </si>
  <si>
    <t>BC CP&amp;S</t>
  </si>
  <si>
    <t>Q&amp;A BC Retention</t>
  </si>
  <si>
    <t>In accordance with legislation and other factors, a physician must retain an adult patient’s medical record for at least 16 years from the date of the last entry in the record. A minor’s record (i.e. a person under the age of 19) must be kept until s/he is 19 years old (considered an adult) plus 16 years – i.e. to age 35 – regardless of the degree of interaction between the physician and the minor.</t>
  </si>
  <si>
    <t>A regulated member must ensure patient records are retained and accessible for a minimum of:
ten (10) years from the date of last record entry for an adult patient; and
ten (10) years after the date of last record entry for a minor patient, or two years after the patient reaches or would have reached the age of eighteen (18), whichever is longer.</t>
  </si>
  <si>
    <t>A patient record must be retained by the member having last custody of the record for at least 10 years after the date of the last entry on the record, and patient records of minors must be retained for at least 10 years after the date the minor becomes 18 years old.</t>
  </si>
  <si>
    <t>MB CP&amp;S Standards</t>
  </si>
  <si>
    <t>Winnipeg RHA</t>
  </si>
  <si>
    <t>Generally, records should be retained for a period of ten years after the patient is last seen.  In the case of minors, records should be retained for a period of ten years after the patient has been last seen, or until the age of twenty-one, whichever is longest.  In the case of deceased patients, records should be retained for a period of two years following the date of death.</t>
  </si>
  <si>
    <t>NB CP&amp;S</t>
  </si>
  <si>
    <t>Subject to section 22, a medical practitioner must keep, or cause to be kept, a patient’s medical records
(a) for a minimum of ten (10) years following the date of last provision of service to a patient by that medical practitioner, or
(b) in the case of a patient who at the date of last provision of service was under the age of nineteen (19) years, until that patient attains the age of twenty-one (21) years or for ten (10) years following the date of last provision of service to that patient, whichever is the longer period.
22. A medical practitioner must keep a patient’s medical records for a time period longer than that set out in section 21 in the following circumstances:
(a) If the medical record contains personal health information that is the subject of a request for access or request for correction under PHIA, in which case the medical practitioner must retain the medical record for as long as necessary to allow the individual to exhaust any recourse under PHIA; or
(b) If the medical practitioner has received written notice, prior to destruction of the patient’s medical record, that the record may be evidence in or relevant to any investigation, inquiry, action or other proceeding.</t>
  </si>
  <si>
    <t>NFLD CP&amp;S</t>
  </si>
  <si>
    <t>NS CP&amp;S</t>
  </si>
  <si>
    <t>The College of Physicians and Surgeons of Nova Scotia endorses the Canadian Medical Protective Association’s recommendations, which advise physicians to retain their medical records for at least ten years from the date of last entry or, in the case of minors, ten years from the time the patient would have reached the age of majority, which is 19 years in Nova Scotia.</t>
  </si>
  <si>
    <t>NWT - no CP&amp;S</t>
  </si>
  <si>
    <t>Royal College of Physicians and Surgeons of Canada</t>
  </si>
  <si>
    <t>Health &amp; Social Services</t>
  </si>
  <si>
    <t>Nunavet Dept of Health</t>
  </si>
  <si>
    <t>N - no CP&amp;S</t>
  </si>
  <si>
    <t>ATIPP Act</t>
  </si>
  <si>
    <t>OON CP&amp;S Practice Guide</t>
  </si>
  <si>
    <t>PEI CP&amp;S</t>
  </si>
  <si>
    <t>Collège des médecins du Québec</t>
  </si>
  <si>
    <t>At least 10 years after the date of the patient’s last attendance.
At least 10 years after a child has reached the age of majority.</t>
  </si>
  <si>
    <t>The physician shall maintain a medical record for a period of at least 5 years after the date of the last entry or inclusion in the record, as appropriate, or if it involves a research project, the date on which this project ends.</t>
  </si>
  <si>
    <t>College des Laws &amp; Regs re Records</t>
  </si>
  <si>
    <t>Sask CP&amp;S</t>
  </si>
  <si>
    <t>Y - no CP&amp;S</t>
  </si>
  <si>
    <t>A physician must ensure that a patient record is accessible for a minimum of six (6) years following the date of last service or, in the case of minors – the record must be accessible for six (6) years or until two (2) years past the patient’s age of majority – whichever is longer.</t>
  </si>
  <si>
    <t>The CPSS Medical Records bylaw requires that a member shall retain medical records for six years after the date of the last entry in the record. Records of pediatric patients shall be retained until two years past the age of majority or six years after the date last seen, whichever may be the later date.</t>
  </si>
  <si>
    <t>Yukon Medical Council</t>
  </si>
  <si>
    <t xml:space="preserve">Purpose </t>
  </si>
  <si>
    <t xml:space="preserve">Collection </t>
  </si>
  <si>
    <t xml:space="preserve">Notification </t>
  </si>
  <si>
    <t xml:space="preserve">Use </t>
  </si>
  <si>
    <t xml:space="preserve">Disclosure </t>
  </si>
  <si>
    <t xml:space="preserve">Security </t>
  </si>
  <si>
    <t xml:space="preserve">Retention </t>
  </si>
  <si>
    <t xml:space="preserve">Access to Information Requests </t>
  </si>
  <si>
    <t xml:space="preserve">Contact Information </t>
  </si>
  <si>
    <t>Ensure that your policy includes contact information for your chief privacy officer or privacy lead. This person must be knowledgeable about the privacy implications of the video surveillance program.</t>
  </si>
  <si>
    <t>The poster must include the following information:</t>
  </si>
  <si>
    <r>
      <t>·</t>
    </r>
    <r>
      <rPr>
        <sz val="7"/>
        <color rgb="FF000000"/>
        <rFont val="Times New Roman"/>
        <family val="1"/>
      </rPr>
      <t xml:space="preserve">       </t>
    </r>
    <r>
      <rPr>
        <sz val="11"/>
        <color rgb="FF000000"/>
        <rFont val="Calibri"/>
        <family val="2"/>
      </rPr>
      <t xml:space="preserve">the legal authority for collection (e.g. </t>
    </r>
    <r>
      <rPr>
        <i/>
        <sz val="11"/>
        <color rgb="FF000000"/>
        <rFont val="Calibri"/>
        <family val="2"/>
      </rPr>
      <t xml:space="preserve">Personal Information Protection Act </t>
    </r>
    <r>
      <rPr>
        <sz val="11"/>
        <color rgb="FF000000"/>
        <rFont val="Calibri"/>
        <family val="2"/>
      </rPr>
      <t>)</t>
    </r>
  </si>
  <si>
    <r>
      <t>·</t>
    </r>
    <r>
      <rPr>
        <sz val="7"/>
        <color rgb="FF000000"/>
        <rFont val="Times New Roman"/>
        <family val="1"/>
      </rPr>
      <t xml:space="preserve">       </t>
    </r>
    <r>
      <rPr>
        <sz val="11"/>
        <color rgb="FF000000"/>
        <rFont val="Calibri"/>
        <family val="2"/>
      </rPr>
      <t>name and address of your organization that has authorized the installation of the equipment,</t>
    </r>
  </si>
  <si>
    <t>name and contact information for questions or inquiries (e.g. the organization’s privacy officer) about the equipment.</t>
  </si>
  <si>
    <t>Describe the purposes for which video surveillance may be used by the public body or municipality. Include a detailed rationale for surveillance. Explain your rationale in a way that both staff and citizens will understand. Ensure that the purposes listed here are authorized under your provincial privacy laws.</t>
  </si>
  <si>
    <t>&lt;insert Logo&gt;</t>
  </si>
  <si>
    <t>Approval:</t>
  </si>
  <si>
    <t>Title:</t>
  </si>
  <si>
    <t>Best privacy practice requires that proper notification be given to individuals. Such an approach respects the right of individuals to choose whether or not they wish to be subject to video surveillance. 
Describe the requirements for notification including the number of signs, locations and information to be included on authorized notices.(Sample notification poster below)</t>
  </si>
  <si>
    <t>List all of the authorized uses of the video surveillance data. Clearly state any limitations on use. Generally speaking, best practice is to limit the use of the information to only those purposes for which it was originally collected. Any secondary use of the information must be subject to careful evaluation of the authority under your provincial laws. For example, video surveillance conducted for security purposes cannot be used to monitor drug testing use.</t>
  </si>
  <si>
    <t>You should clearly state what personal information you intend to collect and what information you will not collect.
Identify the types of personal information that may be collected as part of the authorized video surveillance. For example, is the intention to only collect information of clients, or will the personal information of employees or service providers be collected as well?
Clearly describe the physical areas/locations where collection of personal information through video surveillance is authorized. State the limits on the location and field of vision of the equipment including the rationale and purpose of the specific locations of equipment and fields of vision selected.
Specify here prohibitions on the use of video surveillance in such areas as change rooms, washrooms, neighbouring properties including cameras pointed through neighbouring windows, etc.
Specify limitations on collection such as time of day, limits on location, field of vision, limits on any special capabilities of the system such as sound, zoom, facial recognition or night vision features.</t>
  </si>
  <si>
    <t>List all anticipated and authorized disclosures of personal information from the video surveillance data. This should include disclosures that are likely to occur based on experience. For example, if the purpose for the collection of the data is security, it is reasonable to anticipate that the public body or jurisdiction may need to disclose video surveillance data to police.
In addition, depending on the nature of the video surveillance undertaken, it may be reasonable to anticipate that a law enforcement agency may make a request for disclosure of video surveillance data through the use of a warrant.
Specify here the process the public body or jurisdiction will use if it receives a request for disclosure of video surveillance data. Typically the process should include:
 identification of who within your organization is authorized to disclose the data,
 a requirement that the requester put his or her request in writing stating the authority he
or she claims for the disclosure,
 a requirement that all disclosures be documented by including a copy of the request,
 a log of the information disclosed, and
 a clear identification of the authority for the disclosure under your provincial legislation.
If the disclosure is at the public body’s initiative, the policy should require that the public body clearly identify its authority for disclosing the data without request to another organization.</t>
  </si>
  <si>
    <t>This security section should describe, in general terms, the security arrangements for the video surveillance system and data. Such arrangements fall into four categories:
(a) Administrative security:
 Describe the process to follow if there is an unauthorized disclosure of images.
(b) Physical security:
 Set standards for locks, passcodes etc. for the servers and stored images. If monitors
are used, ensure that monitors are installed in a secure area and viewable only by authorized employees. If images are available online, ensure that only authorized users can access the images and that such access is automatically logged by the system.
(c) Technical security:
 Describe in general terms the technical security required. For example, whether the
data will be encrypted, and what the requirements are for regular security updates,
patches, etc.
 If the system you have purchased uses wifi technology you must carefully evaluate
the security of this function. Wireless transmissions like CCTV (closed-circuit television) broadcasts are inherently subject to interference and interception, especially when they use publicly available frequency bands. CCTV signals are generally not encrypted or secured and may easily be captured by others with an appropriately tuned receiver. As there are only a limited number of transmission channels, the chances of inadvertent interception are high.</t>
  </si>
  <si>
    <t>Video surveillance records create a number of risks for organizations. First, they are a collection of sensitive personal information that could be subject to a privacy breach. The more data you have, the more data that could be subject to unauthorized use or disclosure. Second, individuals have the right to request access to their personal information, including video surveillance. In order to disclose the information, public bodies will have to purchase software that allows them to sever out images of other individuals if disclosure of those images would be an unreasonable invasion of personal privacy. This is an additional cost to organizations.</t>
  </si>
  <si>
    <t>Individuals are entitled to access copies of records containing their own personal information. Since “record” includes information “stored by graphic, electronic, mechanical or other means” public bodies must be prepared to provide copies of video surveillance data upon request. However, in order to do so, the public body may need to mask the images of third parties where the disclosure of these images would result in an unreasonable invasion of a third party’s personal privacy. The policy should describe procedures for responding to access requests including how the public body  will ensure that third party images are appropriately protected.</t>
  </si>
  <si>
    <t>* the are covered etc.</t>
  </si>
  <si>
    <t>P&amp;S TOR Template</t>
  </si>
  <si>
    <t>How to use this Workbook</t>
  </si>
  <si>
    <t>How to use it :</t>
  </si>
  <si>
    <t xml:space="preserve">To provide you with a continuous model to follow for quality improvements around privacy and security practices. </t>
  </si>
  <si>
    <t>Health Organization Profile</t>
  </si>
  <si>
    <t>Status &amp; HO Comments:</t>
  </si>
  <si>
    <t>HO Comments:</t>
  </si>
  <si>
    <t>** Do Not Delete</t>
  </si>
  <si>
    <t>Complete</t>
  </si>
  <si>
    <t>Not in Use</t>
  </si>
  <si>
    <t>In Progress</t>
  </si>
  <si>
    <t>HO P&amp;S Contacts</t>
  </si>
  <si>
    <t>Federal Legislation</t>
  </si>
  <si>
    <t>The Privacy Act is the federal law that regulates how federal departments and agencies handle personal information (which can be interpreted as PHI for health organizations).</t>
  </si>
  <si>
    <t>Provincial Legislation</t>
  </si>
  <si>
    <t>It's the Law! To provide you with a quick reference to Canada-wide provincial legislation and who you can contact  in each province for help and advice.</t>
  </si>
  <si>
    <t>Policy Reference</t>
  </si>
  <si>
    <t>Privacy-9</t>
  </si>
  <si>
    <t>Mechanism to Link back to Information Asset Management Inventory</t>
  </si>
  <si>
    <t>Security-6</t>
  </si>
  <si>
    <t>Paper-based and Digital (System reference)</t>
  </si>
  <si>
    <t>Security-1</t>
  </si>
  <si>
    <t>Paper-based health files stored and managed by our health organization that are accessed infrequently may be archived after a specific period of time (e.g. 2-3 years after the most recent activity recorded on the record) and stored in a secure storage location.  This archive is also relevant to any digital archives (system referenced) that may be in place.</t>
  </si>
  <si>
    <t>Reason for Destruction</t>
  </si>
  <si>
    <t xml:space="preserve">Record the paper-based personal health information 'PHI' that has reached it's retention period. All fields must be completed and the record of destruction must be filed in the Destruction Log Binder.  The Destruction Log Binder with the information is kept indefinitely. </t>
  </si>
  <si>
    <t>Culled By
[PRINT NAME]
&amp; Signature</t>
  </si>
  <si>
    <t>Cull Approved By
 [PRINT NAME]
&amp; Signature</t>
  </si>
  <si>
    <t>Observed by 
[PRINT NAME]
&amp; Signature</t>
  </si>
  <si>
    <t>(Staff Name - PRINT NAME &amp; Signature)</t>
  </si>
  <si>
    <t>(Staff Title - PRINT)</t>
  </si>
  <si>
    <t>To provide a guide to determine if this is a situation in which consent capacity should be determined. This involved the collection use or disclosure of personal health information 'PHI'.</t>
  </si>
  <si>
    <t>I, _______________________________________________, wish to withdraw my consent to any further use or disclosure by [Health Organization:                                                            ] of my personal health information to:</t>
  </si>
  <si>
    <t xml:space="preserve">Client Name: </t>
  </si>
  <si>
    <t xml:space="preserve">Client Signature: </t>
  </si>
  <si>
    <t xml:space="preserve">Witness: </t>
  </si>
  <si>
    <t>(Please Print in Block Letters -  Research Project/Survey withdrawing from)</t>
  </si>
  <si>
    <t xml:space="preserve">Witness Signature: </t>
  </si>
  <si>
    <t>Authorization to Disclose Personal Health Information Form</t>
  </si>
  <si>
    <t>I, _______________________________________________, wish to reinstate my consent to allow</t>
  </si>
  <si>
    <t xml:space="preserve"> further use or disclosure by [Health Organization:____________________________________________] </t>
  </si>
  <si>
    <t>of my personal health information to:</t>
  </si>
  <si>
    <t>(Write in the specific Research Project/Survey withdrawing from)</t>
  </si>
  <si>
    <r>
      <t>OR</t>
    </r>
    <r>
      <rPr>
        <sz val="11"/>
        <color rgb="FF000000"/>
        <rFont val="Calibri"/>
        <family val="2"/>
        <scheme val="minor"/>
      </rPr>
      <t xml:space="preserve"> I wish to remove the noted conditions on further use or disclosure of my personal health information:</t>
    </r>
  </si>
  <si>
    <t xml:space="preserve">This template documents will be forwarded to our Privacy Contact and kept in our records. The Privacy Contact will ensure that staff and those within the client’s circle-of-care are made aware of consent being reinstated and that the reinstatement is documented in the client’s health file.  </t>
  </si>
  <si>
    <t>Statement of Disagreement with the</t>
  </si>
  <si>
    <r>
      <t>Record of Personal Health Information</t>
    </r>
    <r>
      <rPr>
        <sz val="9"/>
        <color theme="1"/>
        <rFont val="Calibri"/>
        <family val="2"/>
        <scheme val="minor"/>
      </rPr>
      <t> </t>
    </r>
  </si>
  <si>
    <r>
      <t xml:space="preserve">To: Privacy Officer in Charge of </t>
    </r>
    <r>
      <rPr>
        <sz val="11"/>
        <color theme="1"/>
        <rFont val="Times New Roman"/>
        <family val="1"/>
      </rPr>
      <t>______________________________________________________</t>
    </r>
  </si>
  <si>
    <t>(Name of facility)</t>
  </si>
  <si>
    <r>
      <t xml:space="preserve">I,  </t>
    </r>
    <r>
      <rPr>
        <sz val="11"/>
        <color theme="1"/>
        <rFont val="Times New Roman"/>
        <family val="1"/>
      </rPr>
      <t>_____________________________________________________________________________</t>
    </r>
    <r>
      <rPr>
        <sz val="11"/>
        <color rgb="FF000000"/>
        <rFont val="Gill Sans"/>
        <family val="2"/>
      </rPr>
      <t>__</t>
    </r>
  </si>
  <si>
    <t>(Print full name of person)</t>
  </si>
  <si>
    <r>
      <t xml:space="preserve">of  </t>
    </r>
    <r>
      <rPr>
        <sz val="11"/>
        <color theme="1"/>
        <rFont val="Times New Roman"/>
        <family val="1"/>
      </rPr>
      <t>______________________________________________________________________________</t>
    </r>
  </si>
  <si>
    <t>(Address)</t>
  </si>
  <si>
    <t xml:space="preserve">Hereby state that I disagree with the information contained in the record of personal health information of </t>
  </si>
  <si>
    <t>____________________________________ Client Number: ______________________</t>
  </si>
  <si>
    <t>(Print full name of patient)</t>
  </si>
  <si>
    <t>and hereby require that this “Statement of Disagreement” be attached to the above personal health information with respect to a correction or corrections requested but not made.</t>
  </si>
  <si>
    <t>I also request that this “Statement of Disagreement” be given out whenever you disclose the information from my personal health information record to which this statement relates.</t>
  </si>
  <si>
    <t>Information recorded in  record</t>
  </si>
  <si>
    <t>Disagreement / Preferred information</t>
  </si>
  <si>
    <t>_________________________________</t>
  </si>
  <si>
    <t>______________________________________</t>
  </si>
  <si>
    <t>(Date: year / month / day)</t>
  </si>
  <si>
    <t>(Signature)</t>
  </si>
  <si>
    <t>[Health Organization: ________________________________________] will make all reasonable efforts to give notice of your statement of disagreement in accordance with your instructions above.</t>
  </si>
  <si>
    <t>You may also contact your provincial Office of the Information and Privacy Commissioner.</t>
  </si>
  <si>
    <t>Glossary</t>
  </si>
  <si>
    <t>C&amp;A Use Template</t>
  </si>
  <si>
    <t>Health Organization Facility:</t>
  </si>
  <si>
    <t>Form 1 of 8</t>
  </si>
  <si>
    <t>Form 2 of 8</t>
  </si>
  <si>
    <t>Form 3 of 8</t>
  </si>
  <si>
    <t>Form 4 of 8</t>
  </si>
  <si>
    <t>Form 5 of 8</t>
  </si>
  <si>
    <t>Form 6 of 8</t>
  </si>
  <si>
    <t>Form 7 of 8</t>
  </si>
  <si>
    <t>Form 8 of 8</t>
  </si>
  <si>
    <t>Allows you to manage and document each user's access including new access that is required or changes to existing access including removal of access. All eight forms cover physical and electronic access.</t>
  </si>
  <si>
    <t>·       Hardware</t>
  </si>
  <si>
    <t>·       Software</t>
  </si>
  <si>
    <t>·       Laptop</t>
  </si>
  <si>
    <t>·       Other Mobile Device</t>
  </si>
  <si>
    <t>Fill out all columns for the specific assets that includes physical and electronic and information assets. See LEGEND below that will help you with your input. This inventory log should be populated with any approved 'User Asset and Access' that has been granted.</t>
  </si>
  <si>
    <t xml:space="preserve">In the event of a disruption, the following individuals documented in the 'Health Organization BCM CONTACTS' will be responsible for assessing the damage and directing recovery activities. 
These individuals have a copy of this Business Continuity Plan in a secure location that can be reached in the event of a disruption (e.g. a copy at home, a copy located within the health centre, and a copy located in the Administrative Building - at xxx) and all relevant documentation required to recover critical information assets (refer to the Information Asset Management Log) and essential services that are affected by a disruption. 
The Alternate Recovery Coordinator(s) will take primary responsibility &lt;enter reason(s) when delegation would occur&gt;.
</t>
  </si>
  <si>
    <t>BCM CONTACT DETAILS</t>
  </si>
  <si>
    <t>This BCP outlines both business continuity and business recovery activities to support the continuity of health care services and the response, communication and resolution of business disruptions when loss of critical information assets or essential services occurs.</t>
  </si>
  <si>
    <t>Business Continuity Plan</t>
  </si>
  <si>
    <t xml:space="preserve">Each time a review is conducted, the Privacy Officer or delegate completes the ‘User Access Requirements – Audit Checklist’.  When completing the Checklist do not identify specific users or clients.
The Manager / Supervisor would review the report output to confirm that their staff has been assigned the correct access.  If changes were required, the User Asset and Access Form available in this workbook would need to be completed.  
</t>
  </si>
  <si>
    <t>Click on link</t>
  </si>
  <si>
    <t>User Asset and Access Templates</t>
  </si>
  <si>
    <t xml:space="preserve">Each time a review is conducted, the Privacy Officer or delegate completes the ‘User Account Activity – Audit Checklist’.  When completing the Checklist do not identify specific users or clients.
The Manager / Supervisor would review the report output to confirm that staff account activity is appropriate.  If changes were required, the User Asset and Access Form (available in this workbook - see adjacent LINK) would be completed.  
</t>
  </si>
  <si>
    <t>You can either enter information into the form BEFORE PRINTING the form out to fully complete or print it out as it and hand-write in the information. The PRINT AREA has been set. Once the form has been completed and signed - it must be filed in a secure location.</t>
  </si>
  <si>
    <t>Incident Reporting Template</t>
  </si>
  <si>
    <t>"Incident LETTER Template"</t>
  </si>
  <si>
    <t>"Incident Reporting Template"</t>
  </si>
  <si>
    <r>
      <t>·</t>
    </r>
    <r>
      <rPr>
        <sz val="7"/>
        <color rgb="FF000000"/>
        <rFont val="Calibri"/>
        <family val="2"/>
        <scheme val="minor"/>
      </rPr>
      <t xml:space="preserve">       </t>
    </r>
    <r>
      <rPr>
        <sz val="11"/>
        <color rgb="FF000000"/>
        <rFont val="Calibri"/>
        <family val="2"/>
        <scheme val="minor"/>
      </rPr>
      <t>Step 1</t>
    </r>
  </si>
  <si>
    <r>
      <t>·</t>
    </r>
    <r>
      <rPr>
        <sz val="7"/>
        <color rgb="FF000000"/>
        <rFont val="Calibri"/>
        <family val="2"/>
        <scheme val="minor"/>
      </rPr>
      <t xml:space="preserve">       </t>
    </r>
    <r>
      <rPr>
        <sz val="11"/>
        <color rgb="FF000000"/>
        <rFont val="Calibri"/>
        <family val="2"/>
        <scheme val="minor"/>
      </rPr>
      <t>Step 2</t>
    </r>
  </si>
  <si>
    <r>
      <t>·</t>
    </r>
    <r>
      <rPr>
        <sz val="7"/>
        <color rgb="FF000000"/>
        <rFont val="Calibri"/>
        <family val="2"/>
        <scheme val="minor"/>
      </rPr>
      <t xml:space="preserve">       </t>
    </r>
    <r>
      <rPr>
        <sz val="11"/>
        <color rgb="FF000000"/>
        <rFont val="Calibri"/>
        <family val="2"/>
        <scheme val="minor"/>
      </rPr>
      <t>Step 3</t>
    </r>
  </si>
  <si>
    <r>
      <t>·</t>
    </r>
    <r>
      <rPr>
        <sz val="7"/>
        <color rgb="FF000000"/>
        <rFont val="Calibri"/>
        <family val="2"/>
        <scheme val="minor"/>
      </rPr>
      <t xml:space="preserve">       </t>
    </r>
    <r>
      <rPr>
        <sz val="11"/>
        <color rgb="FF000000"/>
        <rFont val="Calibri"/>
        <family val="2"/>
        <scheme val="minor"/>
      </rPr>
      <t>Etc.</t>
    </r>
  </si>
  <si>
    <t>On behalf of &lt;Health Organization&gt;, I regret to inform you that we believe your personal health information has been &lt;choose one or more: lost/stolen/inappropriately accessed&gt;. We are in the process of investigating this incident and are taking the following steps:</t>
  </si>
  <si>
    <t xml:space="preserve">&lt;Health Organization&gt; takes issues related to individual privacy very seriously and we are committed to keeping our clients’ personal health information safe and confidential. </t>
  </si>
  <si>
    <t>Incident LETTER Template</t>
  </si>
  <si>
    <t>Provincial PHI Retention</t>
  </si>
  <si>
    <t>Provincial privacy laws</t>
  </si>
  <si>
    <t>Find the subject area of interest to you and click on the Online Link in the list.</t>
  </si>
  <si>
    <t>🔲 Yes    🔲No</t>
  </si>
  <si>
    <t xml:space="preserve"> 🔲 Date Range requested.   Please specify (YYYY/MM/DD – YYYY/MM/DD): </t>
  </si>
  <si>
    <t xml:space="preserve"> 🔲  Specific date requested.  Please specify (YYYY/MM/DD): </t>
  </si>
  <si>
    <t xml:space="preserve"> 🔲  Routine Request (entire record)</t>
  </si>
  <si>
    <t xml:space="preserve"> 🔲 Topic-Specific Request (e.g. Immunization Report):</t>
  </si>
  <si>
    <t xml:space="preserve">  🔲 Laboratory Report
  🔲 Surgical Report
  🔲 Other diagnostic report (specify): 
  🔲 Outpatient Report: 
  🔲 Clinic Report (Specify Clinic): 
  🔲 Consultant Report (Specify consultant): 
  🔲 Send file to Third Party. 
</t>
  </si>
  <si>
    <r>
      <t xml:space="preserve">  🔲 Yes  🔲 No</t>
    </r>
    <r>
      <rPr>
        <sz val="10"/>
        <color theme="1"/>
        <rFont val="Calibri"/>
        <family val="2"/>
      </rPr>
      <t xml:space="preserve"> </t>
    </r>
  </si>
  <si>
    <t>Is the client requesting correction to an error?    🔲 Yes   🔲 No   🔲 Unknown</t>
  </si>
  <si>
    <t xml:space="preserve">  🔲 Request Approved.  Record reviewed with no additional requests.</t>
  </si>
  <si>
    <t xml:space="preserve">  🔲 Request Approved.  Record updated to include new information provided by client.</t>
  </si>
  <si>
    <t xml:space="preserve">  🔲  Request Declined.  Client does not have legal right to access PHI.</t>
  </si>
  <si>
    <t xml:space="preserve">  🔲 Request Declined.  Other reason (specify):</t>
  </si>
  <si>
    <t>(Name/Title)</t>
  </si>
  <si>
    <t>CLIENT NOTIFICATION: TELEPHONE PRIVACY SCRIPT</t>
  </si>
  <si>
    <t>There may be occasions when it is necessary for you to collect information from a client by telephone. This telephone script ensures that clients explicitly acknowledge that they have been informed about the purpose for the collection, use and disclosure of their personal information. Prior to using the script be sure to confirm the identity of the client and confirm the reason for making the call to the client.</t>
  </si>
  <si>
    <t xml:space="preserve">This information may be shared with other health care providers who also provide you with care. </t>
  </si>
  <si>
    <t xml:space="preserve">Do you feel comfortable providing this information during this call? </t>
  </si>
  <si>
    <t xml:space="preserve">Do you have any questions about how your information is collected, used or disclosed? </t>
  </si>
  <si>
    <t>"Additional Templates"</t>
  </si>
  <si>
    <t>Telephone Privacy Script:</t>
  </si>
  <si>
    <t>During this call I am going to ask you some personal information and it will be added to your personal health information record.</t>
  </si>
  <si>
    <t>Your information will be collected, used and disclosed in accordance with the &lt;insert your applicable provincial legislation&gt;</t>
  </si>
  <si>
    <t xml:space="preserve">Your information will be protected under the strict security standards followed by &lt;Health Organization&gt;. </t>
  </si>
  <si>
    <t>Additional Templates</t>
  </si>
  <si>
    <t>"Withdrawal of Consent Template"</t>
  </si>
  <si>
    <t>"Authorization to Disclose Template"</t>
  </si>
  <si>
    <t>"Capacity to Provide Consent Template"</t>
  </si>
  <si>
    <t>"Statement of Disagreement Template"</t>
  </si>
  <si>
    <t>"P&amp;S Job Responsibilities Review"</t>
  </si>
  <si>
    <t>P&amp;S Job Responsibilities Review</t>
  </si>
  <si>
    <t>The activities carried out by the Privacy and Security Contacts to ensure the confidentiality and protection of personal health information ‘PHI’ that is collected, used and disclosed during the delivery of programs and services are listed in the table below.  Generally, the Privacy and Security Contact work together to complete these activities.</t>
  </si>
  <si>
    <t>Contact Responsible</t>
  </si>
  <si>
    <t>Suggested Frequency</t>
  </si>
  <si>
    <t>Ongoing activity</t>
  </si>
  <si>
    <t>When a workstation or laptop is decommissioned, ensure all clinical information management systems are uninstalled, that all PHI is deleted and decommission the hardware by destroying the memory such that it can never be used by another party</t>
  </si>
  <si>
    <t>Monthly until the action plan is ‘complete’.</t>
  </si>
  <si>
    <t>Review the Action Plan to ensure all open activities have been recorded and close activities that have been addressed since the last review</t>
  </si>
  <si>
    <t>Annually</t>
  </si>
  <si>
    <t>Semi-annually</t>
  </si>
  <si>
    <t>Review PHI accuracy and integrity reports and take appropriate corrective action taken as required</t>
  </si>
  <si>
    <t>Annually for all existing staff</t>
  </si>
  <si>
    <t>And,</t>
  </si>
  <si>
    <t>when an individual’s job duties change</t>
  </si>
  <si>
    <t>Review an individual’s (whether staff, contractor, student or volunteer) access to ensure it continues to be relevant to the individual’s job duties. File completed user access forms and keep them up-to-date.</t>
  </si>
  <si>
    <t>If access is no longer required, ensure that the access is immediately revoked</t>
  </si>
  <si>
    <t>Address their respective policies</t>
  </si>
  <si>
    <t>Conduct proactive user access audits to clinical information management systems</t>
  </si>
  <si>
    <t>When new or changes to health programs or services occur that make a material difference in the PHI that is collected, used, or disclosed:</t>
  </si>
  <si>
    <t>Every 2-3 years</t>
  </si>
  <si>
    <t>Solicit feedback from health care providers &amp; support staff to understand their privacy and security concerns, issues, etc. and to celebrate strengths and address gaps (e.g. are we protecting PHI properly, are there areas where more training is required? etc.)</t>
  </si>
  <si>
    <t>Every 2 years</t>
  </si>
  <si>
    <t>Review the access controls and procedures to ensure they continue to protect stored PHI from unauthorized access and follow industry best practices. Revise the policy as required.</t>
  </si>
  <si>
    <t>Review the plan, verify the names and contact details, conduct regular drills, simulations or other tests of the business continuity plan and revise as required</t>
  </si>
  <si>
    <t>Every 3 years</t>
  </si>
  <si>
    <t>Review and test the Business Continuity Plan, including a simulation of a disaster; update as required to ensure continued protection of critical health facilities, systems and PHI</t>
  </si>
  <si>
    <t>Privacy Contact approves distribution of the privacy component</t>
  </si>
  <si>
    <t>Security Contact approves distribution of the security component</t>
  </si>
  <si>
    <t>Every 3-5 years, or when significant changes occur</t>
  </si>
  <si>
    <t>Every 10 years</t>
  </si>
  <si>
    <t>Every 5 years</t>
  </si>
  <si>
    <t>Update health organization staff criminal record checks for key staff members</t>
  </si>
  <si>
    <t>"P&amp;S Contacts Activities Checklist"</t>
  </si>
  <si>
    <t>P&amp;S Contacts Activity Checklist</t>
  </si>
  <si>
    <t>P&amp;S Archive Log Template</t>
  </si>
  <si>
    <t>P&amp;S Destruction Log Template</t>
  </si>
  <si>
    <t>Capacity to Provide Consent Template</t>
  </si>
  <si>
    <t>Withdrawal of Consent Template</t>
  </si>
  <si>
    <t>Authorization to Disclose Template</t>
  </si>
  <si>
    <t>Statement of Disagreement Template</t>
  </si>
  <si>
    <t>Asset Management Inventory Template</t>
  </si>
  <si>
    <t>Audio &amp; Video Use Template</t>
  </si>
  <si>
    <t>Poster Templates</t>
  </si>
  <si>
    <t>Reference Material &amp; Links</t>
  </si>
  <si>
    <t>New staff: prior to enabling access to PHI</t>
  </si>
  <si>
    <t>Consider all types of access when verifying whether the individual requires access:</t>
  </si>
  <si>
    <t>Using the Record Retention Policy and your corresponding Record Retention Schedule, identify records to be scheduled for disposal. When disposing of the records, ensure the Disposal Policy is followed, and the disposal method is appropriate for the sensitivity classification of the data.</t>
  </si>
  <si>
    <t>Identify records to be archived. When archiving records, ensure the Archive Policy is followed, and the archival storage method is appropriate for the sensitivity classification of the data.</t>
  </si>
  <si>
    <t>Review the following resources to identify possible updates to your privacy and security policy manual:</t>
  </si>
  <si>
    <t>Based on the findings determine if new policies or changes to existing policies are required and follow your organization’s protocol to address and approve any required changes.</t>
  </si>
  <si>
    <t>When material changes to the health programs/services occur</t>
  </si>
  <si>
    <t>And as/when material changes to the programs/services occur</t>
  </si>
  <si>
    <t>Policy and Practice Evaluation</t>
  </si>
  <si>
    <t>Have a third-party organization conduct an in-depth PHI privacy and security impact assessment and action plan</t>
  </si>
  <si>
    <t>Uses of PHI – A Guide</t>
  </si>
  <si>
    <t>For the purpose for which the PHI was collected and all functions related to that purpose</t>
  </si>
  <si>
    <t>Example: Updating a client’s immunization record</t>
  </si>
  <si>
    <t>For risk management.</t>
  </si>
  <si>
    <t>Example: Confirming a client’s immunization history prior to administering a vaccination</t>
  </si>
  <si>
    <t>For activities to improve the quality of the health organization’s programs or services</t>
  </si>
  <si>
    <t>Example: Conducting data quality audits to ensure that staff are documenting care properly</t>
  </si>
  <si>
    <t>For purposes of disposing of the PHI or to de-identify the PHI</t>
  </si>
  <si>
    <t>Example: Using a shredding company to dispose of PHI</t>
  </si>
  <si>
    <t>To share PHI with staff to provide better care to clients</t>
  </si>
  <si>
    <t>Example: Two nurses discussing the health of a client currently receiving care from the health organization. They are both involved in that care</t>
  </si>
  <si>
    <t>To plan or deliver programs or services to clients.</t>
  </si>
  <si>
    <t>Example: Preparing a client list for an upcoming HPV clinic</t>
  </si>
  <si>
    <t>To monitor for misuse</t>
  </si>
  <si>
    <t>Example: Performing an audit of a user’s activity when there has been a concern of accessing PHI inappropriately</t>
  </si>
  <si>
    <t>To obtain payment for health care services</t>
  </si>
  <si>
    <t>Example: Administering payment for medical transportation reimbursement</t>
  </si>
  <si>
    <t>If the health organization or staff are involved in a proceeding (or anticipated proceeding) before a court or tribunal, such as a Consent and Capacity Board; at an inquest; or as part of a professional college’s review of a member’s conduct, such as a physician, psychologist, nurse or social worker</t>
  </si>
  <si>
    <t xml:space="preserve">Example: A staff member has been called before the College of Nurses of Ontario disciplinary committee regarding alleged negligence in administering immunizations </t>
  </si>
  <si>
    <t>To educate agents to provide health care</t>
  </si>
  <si>
    <t>Example: Training a new or student health care provider in the use of a health information system</t>
  </si>
  <si>
    <t>For any other purpose allowed under PHIPA, or another law or treaty.</t>
  </si>
  <si>
    <t>Example:  Reporting an instance of a reportable disease.</t>
  </si>
  <si>
    <t>These examples all assume that a client consented to the initial collection of PHI. Health organizations or their agents can use PHI without further client consent for the following things:</t>
  </si>
  <si>
    <t>Consent Examples: Disclosure of PHI</t>
  </si>
  <si>
    <t>The following checklist is helpful in determining the kind of consent required for various situations.  This set of examples is based on PHIPA.  Where First Nations have developed their own privacy legislation, those requirements should be referenced.</t>
  </si>
  <si>
    <t>All examples involve PHI, unless specifically noted.</t>
  </si>
  <si>
    <t xml:space="preserve">Two tables :
- uses and examples of PHI when additional client consent is not required.
- a checklist to help you determine what kind of consent is needed in various situations
</t>
  </si>
  <si>
    <r>
      <t xml:space="preserve">Use of PHI – Additional Consent </t>
    </r>
    <r>
      <rPr>
        <b/>
        <u/>
        <sz val="12"/>
        <color theme="0"/>
        <rFont val="Calibri"/>
        <family val="2"/>
        <scheme val="minor"/>
      </rPr>
      <t>Not</t>
    </r>
    <r>
      <rPr>
        <sz val="12"/>
        <color theme="0"/>
        <rFont val="Calibri"/>
        <family val="2"/>
        <scheme val="minor"/>
      </rPr>
      <t xml:space="preserve"> Required</t>
    </r>
  </si>
  <si>
    <t>Consent for Disclosure of PHI Scenarios</t>
  </si>
  <si>
    <t>Disclosure From</t>
  </si>
  <si>
    <t>Disclosure To</t>
  </si>
  <si>
    <t>Consent Required</t>
  </si>
  <si>
    <t>No Consent Required</t>
  </si>
  <si>
    <t>Implied</t>
  </si>
  <si>
    <t>Express</t>
  </si>
  <si>
    <t>Providing health care</t>
  </si>
  <si>
    <t>Providing traditional health services</t>
  </si>
  <si>
    <t>Other than providing health care</t>
  </si>
  <si>
    <t>Client request</t>
  </si>
  <si>
    <t>Band administration</t>
  </si>
  <si>
    <t>As required</t>
  </si>
  <si>
    <t>Protect the health or safety of the individual or others</t>
  </si>
  <si>
    <t>Required by law</t>
  </si>
  <si>
    <t>Identify a deceased person or provide reasonable notice of a person’s death</t>
  </si>
  <si>
    <t>Provide reasonable notice of a person’s death</t>
  </si>
  <si>
    <t>For the individual’s spouse or family to make decisions about their own or their children’s health care</t>
  </si>
  <si>
    <t>Determine funding or payment</t>
  </si>
  <si>
    <t>Contact a relative or friend when individual is unable to provide consent</t>
  </si>
  <si>
    <t>Head of Penal or Custodial Institution or an officer in charge of a psychiatric facility where the patient is being lawfully held</t>
  </si>
  <si>
    <t xml:space="preserve">Assist in decision making regarding health care or placement </t>
  </si>
  <si>
    <t>Notice must be given before or after disclosure</t>
  </si>
  <si>
    <t>Determine or verify eligibility for health care</t>
  </si>
  <si>
    <t>Conduct or review an audit or accreditation</t>
  </si>
  <si>
    <t>Compile or maintain a PHI registry</t>
  </si>
  <si>
    <t>Chief Medical Officer</t>
  </si>
  <si>
    <t>For the purposes of the Health Protection and Promotion Act, e.g. to report a communicable disease</t>
  </si>
  <si>
    <t xml:space="preserve">Public Health Ontario </t>
  </si>
  <si>
    <t>For the purposes of the Ontario Agency for Health Protection and Promotion Act</t>
  </si>
  <si>
    <t>Public Health Authority</t>
  </si>
  <si>
    <t>Individual assessing patient capacity, who is not providing care to the patient</t>
  </si>
  <si>
    <t>Determine, assess or confirm capacity under the</t>
  </si>
  <si>
    <t>Substitute Decisions Act,</t>
  </si>
  <si>
    <t>Health Care Consent Act, or</t>
  </si>
  <si>
    <t>Personal Health Information Protection Act</t>
  </si>
  <si>
    <t>Fundraiser</t>
  </si>
  <si>
    <t>Fundraising</t>
  </si>
  <si>
    <t>Researcher</t>
  </si>
  <si>
    <t>Digital Health Immunization Repository (DHIR)</t>
  </si>
  <si>
    <t>To transfer immunization charts from current system to Panorama.  Note:  This would apply for any format of historical immunization records (i.e. computer application/database, or hard copies of client charts).</t>
  </si>
  <si>
    <t>DHIR</t>
  </si>
  <si>
    <t>To populate the First Nations Attribute screen for clients who have existing immunization records with the First Nation health organization</t>
  </si>
  <si>
    <t>To pre-populate the First Nation Attribute screen for all members of the First Nation, to help determine immunization coverage rates, etc.</t>
  </si>
  <si>
    <t>Unspecified</t>
  </si>
  <si>
    <t xml:space="preserve">Release of aggregate information reports that do not identify individuals </t>
  </si>
  <si>
    <r>
      <t>College of a regulated health care professional</t>
    </r>
    <r>
      <rPr>
        <sz val="9"/>
        <color theme="1"/>
        <rFont val="Times New Roman"/>
        <family val="1"/>
      </rPr>
      <t> </t>
    </r>
  </si>
  <si>
    <t>Where there are reasonable grounds to believe a health care professional has sexually abused a patient, details of the allegation, name of the health care professional and name of the allegedly abused patient will be shared.  Note:  the patient’s name can only be provided with consent.  You must also include your name as the individual filing the report.</t>
  </si>
  <si>
    <t>Administration/</t>
  </si>
  <si>
    <t>enforcement of the relevant statutes</t>
  </si>
  <si>
    <t>Information outlined on the warrant, summons, etc.</t>
  </si>
  <si>
    <t>Information outlined in the subpoena</t>
  </si>
  <si>
    <t>Analyze or compile statistical information.</t>
  </si>
  <si>
    <t>Public Guardian and Trustee</t>
  </si>
  <si>
    <t>Investigate an allegation that a patient is unable to manage their property</t>
  </si>
  <si>
    <t>Public Guardian and Trustee (PGT), Children’s Lawyer, Residential Placement Advisory Committee, Registrar of Adoption of Information, Children’s Aid Societies</t>
  </si>
  <si>
    <t>Carry out their duties and, for the PGT, to investigate serious adverse harm resulting from alleged incapacity</t>
  </si>
  <si>
    <t>Assist the third party with a proceeding</t>
  </si>
  <si>
    <t>Investigator or Inspector</t>
  </si>
  <si>
    <t>Conduct an investigation or inspection authorized by a warrant or law</t>
  </si>
  <si>
    <t>Police without a warrant</t>
  </si>
  <si>
    <t>Where there are reasonable grounds to believe that the disclosure is necessary for the purpose of eliminating or reducing a significant risk of serious bodily harm</t>
  </si>
  <si>
    <t>[3] Although PHIPA does not require consent for the release of aggregate information, First Nations need to decide how community aggregate information may be shared outside the First Nation.</t>
  </si>
  <si>
    <t xml:space="preserve">All information created, sent, or received using the health organization’s electronic services is the property of the health organization. Users should have no expectation of privacy regarding this information.  The health organization reserves the right to access, read, review, monitor, or copy all messages and files on its computer systems at any time and without notice.  When deemed necessary and allowed under the applicable privacy legislation, the health organization reserves the right to disclose text or images to law enforcement agencies or other third parties without the user’s consent. </t>
  </si>
  <si>
    <r>
      <t>5.</t>
    </r>
    <r>
      <rPr>
        <b/>
        <sz val="7"/>
        <color rgb="FF000000"/>
        <rFont val="Times New Roman"/>
        <family val="1"/>
      </rPr>
      <t xml:space="preserve">         </t>
    </r>
    <r>
      <rPr>
        <b/>
        <sz val="11"/>
        <color rgb="FF000000"/>
        <rFont val="Calibri"/>
        <family val="2"/>
      </rPr>
      <t>Email Policies and Procedures</t>
    </r>
  </si>
  <si>
    <t>The health centre’s email system is designed to improve service to our clients and partners, enhance internal communications, and reduce paperwork. Email system users must follow the policies and protocols below:</t>
  </si>
  <si>
    <t>"Consent Guidelines"</t>
  </si>
  <si>
    <t>✔️</t>
  </si>
  <si>
    <t>Privacy-8</t>
  </si>
  <si>
    <t>see Privacy-8  (1.4)</t>
  </si>
  <si>
    <t>Linked to 'P&amp;S Archive Log'</t>
  </si>
  <si>
    <t>"Poster Templates"</t>
  </si>
  <si>
    <t>Poster: in development</t>
  </si>
  <si>
    <r>
      <t>✔️</t>
    </r>
    <r>
      <rPr>
        <u/>
        <vertAlign val="superscript"/>
        <sz val="11"/>
        <color theme="10"/>
        <rFont val="Calibri (Body)"/>
      </rPr>
      <t>3</t>
    </r>
  </si>
  <si>
    <t>Privacy-6 DATA CLASSIFICATION FOR PERSONAL HEALTH INFORMATION ‘PHI’
Security-1 INFORMATION SECURITY POLICY</t>
  </si>
  <si>
    <t>Privacy-6 DATA CLASSIFICATION FOR PERSONAL HEALTH INFORMATION ‘PHI’ POLICY</t>
  </si>
  <si>
    <t>Privacy-7 RETENTION OF PERSONAL HEALTH INFORMATION ‘PHI’ RECORDS POLICY</t>
  </si>
  <si>
    <t>Guiding Principles for the content of an Information Sharing Agreement 'ISA'</t>
  </si>
  <si>
    <t>"ISA Guiding Principles"</t>
  </si>
  <si>
    <t>Mandatory</t>
  </si>
  <si>
    <t>Definitions of terms</t>
  </si>
  <si>
    <t>Best practice</t>
  </si>
  <si>
    <t>Purpose of the agreement: provide a clear and concise description of the purpose of the ISA</t>
  </si>
  <si>
    <t>Description of the agreed upon terms for ensuring the data is accurate and complete. This should ensure both parties will make reasonable efforts towards data accuracy and completeness but will not warranty data accuracy or completeness.</t>
  </si>
  <si>
    <t>Statements that identify that both parties have and will continue to maintain a comprehensive set of privacy and security policies/procedures to ensure the data is protected in a manner that meets the expectations of each organization, individuals; legislation; and industry standards and best practices. Protection incudes ensuring the information remains confidential and is protected against risks such as loss, unauthorized access, corruption, inappropriate modification at all times. Additionally, as/when each party updates their policies/procedures they must evaluate to determine if the respective update conflicts with the ISA and if so an amendment must be reviewed and initiated accordingly. Additionally, as/when each party updates their policies/procedures they must evaluate to determine if the respective update conflicts with the ISA and if so an amendment must be reviewed and initiated accordingly.</t>
  </si>
  <si>
    <t>Best Practice noting that the movement is towards setting this to mandatory. Therefore wherever possible this should be incorporated.</t>
  </si>
  <si>
    <t>Include the definition of the roles ‘data owner’, ‘Privacy Officer’, and ‘data custodian’. If the party definitions are different include a table that aligns the definitions based on each parties respective definitions. And, for each party specify the ‘title’ of the individual who holds the position of these roles.</t>
  </si>
  <si>
    <t>Include specifications on how ‘foreign demands for disclosure’ and any ‘other legal demands for disclosure’ of data will be handled.</t>
  </si>
  <si>
    <t>Include any obligations associated with the ISA, for example:</t>
  </si>
  <si>
    <t>Describe any costs associated with entering into the agreement.</t>
  </si>
  <si>
    <t>Describe any indemnity specifications. For example, each party should hold each other harmless (including any officer, employee, agent) for any loss directly or indirectly if there is a breach of the agreement. This should be applicable for the term of the agreement and survive after the end of the agreement.</t>
  </si>
  <si>
    <t>Best Practice</t>
  </si>
  <si>
    <r>
      <t>·</t>
    </r>
    <r>
      <rPr>
        <sz val="10"/>
        <color theme="1"/>
        <rFont val="Times New Roman"/>
        <family val="1"/>
      </rPr>
      <t xml:space="preserve">      </t>
    </r>
    <r>
      <rPr>
        <sz val="10"/>
        <color theme="1"/>
        <rFont val="Calibri"/>
        <family val="2"/>
      </rPr>
      <t>how data will be shared, including procedures and any technical considerations</t>
    </r>
  </si>
  <si>
    <r>
      <t>·</t>
    </r>
    <r>
      <rPr>
        <sz val="10"/>
        <color theme="1"/>
        <rFont val="Times New Roman"/>
        <family val="1"/>
      </rPr>
      <t xml:space="preserve">      </t>
    </r>
    <r>
      <rPr>
        <sz val="10"/>
        <color theme="1"/>
        <rFont val="Calibri"/>
        <family val="2"/>
      </rPr>
      <t>if it is a shared data set specify how access will be managed</t>
    </r>
  </si>
  <si>
    <r>
      <t>·</t>
    </r>
    <r>
      <rPr>
        <sz val="10"/>
        <color theme="1"/>
        <rFont val="Times New Roman"/>
        <family val="1"/>
      </rPr>
      <t xml:space="preserve">      </t>
    </r>
    <r>
      <rPr>
        <sz val="10"/>
        <color theme="1"/>
        <rFont val="Calibri"/>
        <family val="2"/>
      </rPr>
      <t>how the sharing of data will be monitored</t>
    </r>
  </si>
  <si>
    <r>
      <t>·</t>
    </r>
    <r>
      <rPr>
        <sz val="10"/>
        <color theme="1"/>
        <rFont val="Times New Roman"/>
        <family val="1"/>
      </rPr>
      <t xml:space="preserve">      </t>
    </r>
    <r>
      <rPr>
        <sz val="10"/>
        <color theme="1"/>
        <rFont val="Calibri"/>
        <family val="2"/>
      </rPr>
      <t>etc.</t>
    </r>
  </si>
  <si>
    <t>ISA Guiding Principles</t>
  </si>
  <si>
    <r>
      <rPr>
        <i/>
        <sz val="11"/>
        <color theme="1"/>
        <rFont val="Calibri"/>
        <family val="2"/>
        <scheme val="minor"/>
      </rPr>
      <t>Ontario only</t>
    </r>
    <r>
      <rPr>
        <sz val="11"/>
        <color theme="1"/>
        <rFont val="Calibri"/>
        <family val="2"/>
        <scheme val="minor"/>
      </rPr>
      <t xml:space="preserve"> - Information Sharing Agreement 'ISA' specific to relationship between First Nations health organizations and regional public health units.</t>
    </r>
  </si>
  <si>
    <t>ISA - Ontario</t>
  </si>
  <si>
    <t>Describe how compliancy to the ISA will be reviewed and audited by either party:</t>
  </si>
  <si>
    <t>Describe how privacy and security breaches will be managed:</t>
  </si>
  <si>
    <t>Describe the term of the agreement, and renewal and termination specifications.:</t>
  </si>
  <si>
    <t>Security-3 INFORMATION TECHNOLOGY ASSET MANAGEMENT</t>
  </si>
  <si>
    <t>Security 4 BUSINESS CONTINUITY MGT &amp; PLAN</t>
  </si>
  <si>
    <t xml:space="preserve">Providing health care </t>
  </si>
  <si>
    <r>
      <t>College under the Regulated Health Professions Act, or Social Work and Social Services Act, or Board of Regents under the Drugless Practitioners Act</t>
    </r>
    <r>
      <rPr>
        <sz val="9"/>
        <color theme="1"/>
        <rFont val="Times New Roman"/>
        <family val="1"/>
      </rPr>
      <t xml:space="preserve">  </t>
    </r>
    <r>
      <rPr>
        <sz val="11"/>
        <color theme="1"/>
        <rFont val="Times New Roman"/>
        <family val="1"/>
      </rPr>
      <t>[IBID]</t>
    </r>
  </si>
  <si>
    <t xml:space="preserve">Set up regular reviews to monitor </t>
  </si>
  <si>
    <t>"PHI Guidelines"</t>
  </si>
  <si>
    <t>Considerations</t>
  </si>
  <si>
    <t>o The staff member then requests their business contact information be changed but this takes a few weeks. In the interim the harassment continues and the staff member determines they need to find a new job and relocate immediately.</t>
  </si>
  <si>
    <t>Extracts</t>
  </si>
  <si>
    <t>Reference</t>
  </si>
  <si>
    <t>Reference: Privacy Tool Kit, First Nations Centre of the National Aboriginal Health Organization</t>
  </si>
  <si>
    <t>“88. Subject to the terms of any treaty and any other Act of Parliament, all laws of general application from time to time in force in any province are applicable to and in respect of Indians in the province, except to the extent that those laws are inconsistent with this Act or the First Nations Fiscal and Statistical Management Act, or with any order, rule, regulation or law of a band made under those Acts, and except to the extent that those provincial laws make provision for any matter for which provision is made by or under those Acts.”</t>
  </si>
  <si>
    <t>Reference notation:  Indian Act, Section 88 LEGAL RIGHTS - General provincial laws applicable to Indians</t>
  </si>
  <si>
    <t>“Privacy is the freedom from intrusion into and exposure of personal affairs. It is a basic human right. Everyone has the right to control who has access to his or her personal information and how it will be used.</t>
  </si>
  <si>
    <t>Privacy is about ensuring client confidentiality through responsible and secure handling of personal information collected for program delivery, administration and management.”</t>
  </si>
  <si>
    <t>Reference: From the Health Canada Non-Insured Health Benefits Privacy Training   http://www.hc-sc.gc.ca/fniah-spnia/nihb-ssna/priv/training-formation/index-eng.php#a1</t>
  </si>
  <si>
    <t>“Privacy is the right of an individual to have knowledge and control over their personal information. Privacy applies to individuals in any context – as a patient, employee or citizen.”</t>
  </si>
  <si>
    <t>Reference: From the Physician Information Technology Guide (PITO) Privacy Guide</t>
  </si>
  <si>
    <t xml:space="preserve">“Individuals and their Privacy Rights </t>
  </si>
  <si>
    <t>The FOIPP Act is based on the principles that individuals own their personal information and that they have a general right to privacy.</t>
  </si>
  <si>
    <t>These principles do not mean that individuals have full control over records containing their personal information, but it does mean that public bodies should consider individuals as stakeholders in the information’s collection, use and disclosure.</t>
  </si>
  <si>
    <t>Public bodies should be prepared, in most circumstances, to inform individuals about what personal information is in their custody or control and how they manage it. There might be exceptions to this, such as if the information is subject to solicitor client privilege, its disclosure would harm a law enforcement matter, etc.</t>
  </si>
  <si>
    <t>Public bodies should also be prepared to demonstrate that their record-keeping practices comply with the privacy requirements in the FOIPP Act, other relevant legislation addressing management of information, and records management policy. They should also be prepared to answer questions and address individuals’ privacy concerns.”</t>
  </si>
  <si>
    <t>Reference: From the Ministry of Labour, Citizens’ Services and Open Government website: http://www.cio.gov.bc.ca/cio/priv_leg/foippa/guides_forms/privacy_practices.page</t>
  </si>
  <si>
    <t xml:space="preserve">“The Personal Information Protection Act (PIPA) sets out how B.C. organizations, including corporations, sole-proprietorships, partnerships and non-profit organizations, may collect, use and disclose personal information about individuals.” </t>
  </si>
  <si>
    <t>“The Freedom of Information and Protection of Privacy Act (FIPPA) creates specific information and privacy rights regarding information that is collected or controlled by public bodies in B.C.”</t>
  </si>
  <si>
    <t>Reference: The two primary pieces of BC legislation that provide the legislative framework for private and public sectors to protect an individual’s right to privacy are: (from the Office of the Information &amp; Privacy Commissioner for BC website: http://www.oipc.bc.ca)</t>
  </si>
  <si>
    <t>“The purpose of this Act is to govern the collection, use and disclosure of personal information by organizations in a manner that recognizes both the right of individuals to protect their personal information and the need of organizations to collect, use or disclose personal information for purposes that a reasonable person would consider appropriate in the circumstances.” (Note, this act is not applicable if FIPPA applies; e.g. reportable communicable disease reporting.)</t>
  </si>
  <si>
    <t>Reference: PIPA definition of the ‘Purpose’</t>
  </si>
  <si>
    <t>“Protection of Privacy: The FOIPP Act covers all provincial government public bodies, including government ministries and most government agencies, boards, commissions and Crown corporations.</t>
  </si>
  <si>
    <t>The FOIPP Act also covers what is referred to as local public bodies such as municipalities, universities, colleges and school boards, hospitals and health boards as well as designated self-governing bodies of professional organizations such as the B.C. College of Teachers, the College of Physicians and Surgeons, the Law Society of British Columbia, etc.</t>
  </si>
  <si>
    <t>The FOIPP Act does not apply to the private sector, e.g., businesses or associations although certain records in the custody or control of businesses under contract to public bodies may be covered. For access to personal information in the private sector, see the Personal Information Protection Act (PIPA).”</t>
  </si>
  <si>
    <t>Reference: From the Ministry of Labour, Citizen’s Services, and Open Government - Guide to the Freedom of Information and Protection of Privacy Act (note, FOIPPA and FIPPA are synonymous). Note FOIPPA/FIPPA applies to public bodies such as the RHAs.</t>
  </si>
  <si>
    <t xml:space="preserve">“The Commissioner is generally responsible for monitoring how the two Acts are administered to ensure that their purposes are achieved. Under FIPPA, the Commis­sioner has the power to: </t>
  </si>
  <si>
    <t xml:space="preserve">• investigate, mediate and resolve appeals concerning access to information disputes, including issuing binding orders; </t>
  </si>
  <si>
    <t xml:space="preserve">• investigate and resolve privacy complaints; </t>
  </si>
  <si>
    <t xml:space="preserve">• conduct research into anything affecting access and privacy rights; </t>
  </si>
  <si>
    <t xml:space="preserve">• comment on the access and privacy implications of proposed legislation, programs or policies; </t>
  </si>
  <si>
    <t xml:space="preserve">• comment on the privacy implications of new technologies and/or data matching schemes; and </t>
  </si>
  <si>
    <t xml:space="preserve">• educate the public about their access and privacy rights. </t>
  </si>
  <si>
    <t xml:space="preserve">Under PIPA, the Commissioner is empowered to: </t>
  </si>
  <si>
    <t xml:space="preserve">• investigate and resolve complaints that personal information has been collected, used or disclosed by an organization in contravention of PIPA; </t>
  </si>
  <si>
    <t xml:space="preserve">• initiate investigations and audits to ensure compliance with PIPA if the Commissioner believes there are reasonable grounds that an organization is not complying, including issuing binding orders; </t>
  </si>
  <si>
    <t xml:space="preserve">• inform the public about PIPA; </t>
  </si>
  <si>
    <t xml:space="preserve">• conduct or commission research into anything affecting the achievement of the purposes of PIPA; </t>
  </si>
  <si>
    <t xml:space="preserve">• comment on the privacy implications of programs, automated systems or data linkages proposed by organizations; </t>
  </si>
  <si>
    <t xml:space="preserve">• authorize the collection of personal information from sources other than the individual to whom the personal information relates; and </t>
  </si>
  <si>
    <t>• investigate and resolve complaints that a duty imposed by PIPA has not been performed, an extension of time has been improperly taken, a fee is unreasonable or a correction request has been refused without justification “</t>
  </si>
  <si>
    <t xml:space="preserve">“Physicians in private practice are governed by PIPA. PIPA governs how a medical practice collects, handles, stores and discloses personal information, including personal information about employees or volunteers. Physicians are expected to take adequate and reasonable measures to protect personal information from risks such as unauthorized collection, access, use and disclosure. The physician’s duty to protect confidentiality of personal patient information is irrespective of the form in which the information is stored or transmitted (e.g. paper, electronic). </t>
  </si>
  <si>
    <t>In addition to PIPA, physicians are also obligated to comply with professional and regulatory standards and codes of ethics. It is expected that employees/staff of physicians also adhere to the same levels of privacy responsibilities. Physicians are accountable for any privacy breach that occurs including any breach committed by an employee under their authority.”</t>
  </si>
  <si>
    <t>From the PITO Privacy Guide</t>
  </si>
  <si>
    <t>Information &amp; Privacy Commissioner for BC website: http://www.oipc.bc.ca)</t>
  </si>
  <si>
    <t>Reference: The Office of the Information Privacy and Privacy Commissioner (OIPC) website – OIPC Roles and Mandate document http://www.oipc.bc.ca/pdfs/public/OIPC-Role-and-Mandate.pdf</t>
  </si>
  <si>
    <t xml:space="preserve">o A Communicable Disease Population Health report for health organization has been published and supports a 5-year review. It provides information about the number of communicable diseases contracted annually. The information is grouped by age ranges. It identifies that one person in the age group of 15-18 has a blood-borne communicable disease. </t>
  </si>
  <si>
    <t xml:space="preserve">o The community membership has only one member in the age range of 15-18; and they are 18 years old. </t>
  </si>
  <si>
    <t xml:space="preserve">o The report is released to our Band leaders and subsequently released to some of the band members. </t>
  </si>
  <si>
    <t>o Some of the community members infers who the person is by assuming that the one with the disease is the 18 year old. However this is incorrect. The 18 year old is subsequently impacted on many levels because of this inference and moves out of the community. Furthermore they lose trust in the health care system and do not seek services when they would most benefit from them. Other issues arise in their life because they do not have the holistic support of the community and the health organization.</t>
  </si>
  <si>
    <t xml:space="preserve">This scenario articulates that the primary reason for the 18 year old to move was because the health organization was not able to balance the need to share information about the health and wellness of the client with the risks associated with release of personal information that can result in an inference of client identity. </t>
  </si>
  <si>
    <t xml:space="preserve">o The staff member however is being harassed by their ex-partner. The issue has not yet escalated to the extent that the staff member should put into place a restraining order and yet they are concerned and want to take some precautions. As part of becoming a new staff member they have also moved to a new city in hopes their ex-partner will not locate them. The staff member does not want to disclose all this personal issue to their colleagues at this time because they are hoping the problem will subside. He/she checks the policies/procedures of the health organization and sees no reference to his/her privacy rights regarding publishing direct business contact information. Furthermore he/she observes that everyone’s direct business contact information is published. He/she wants to be a valued team member and does not want to cause any problems given they are new to the health organization and value starting off on the ‘right foot’ so they do not take any action. The business contact details are published.
</t>
  </si>
  <si>
    <t>The 2nd consideration pertains to the staff contact information not defined as personal information. This is important because situations may arise whereby staff may require their health organization provided contact information (e.g. specific desk phone #, cell phone #, and/or email) be given out on a limited basis. Setting it up to be defined as ‘personal information’ may cause added administrative challenges. But disabling staff members from protecting themselves under a challenging situation supersedes the administrative challenges. Here is a fictional example of the applicability of this:</t>
  </si>
  <si>
    <t>A community member, who is age 15, has a communicable disease and is being treated and supported by our health organization and our health care partners which in this case include the BC Regional Health Authority, and the BC Centre for Disease Control. Furthermore our health organization, and our partners (i.e. RHA, BC CDC, and the BC Provincial Health Officer Aboriginal Deputy) are also supporting the community to prevent the risk of an outbreak of the disease within and outside the community. At this time there is no risk to health organization. We have identified that there is value in providing general information/education about communicable diseases and this has been completed. The other community members are not aware that the client has a disease and our health organization and partners are diligent at continuing to protect the privacy of health organization member.</t>
  </si>
  <si>
    <t xml:space="preserve">o The health organization does not currently have an established policy that defines the meaning of ‘personal information’; or any policies or procedures that require the health organization to get approval from a staff member before publishing this information. The practice is to publish the staff member’s direct desk phone #, cell phone #, and email; and make it available to all clients, the community, our health care partners; and the general public via the web..
</t>
  </si>
  <si>
    <t xml:space="preserve">o A staff member has just joined the team. He/she comes with a great deal of experience that is highly valued by the community. He/she is also well suited to our culture and is a good person that will assist us in building the health and wellness of the community. 
</t>
  </si>
  <si>
    <t xml:space="preserve">o The ex-partner learns of the possibility that the individual is working at the health organization and either looks the information up on the web and/or phones the health organization to get the direct business contact details of this individual. This ex-partner contacts the staff member at the health organization and continues to harass the individual.
</t>
  </si>
  <si>
    <t>“What is privacy? We understand privacy as the right of an individual to control who has access to his or her personal health information 'PHI', and under what circumstances. Privacy means the “right to be left alone” and is linked to the fundamental human right of freedom and personal autonomy. Privacy can be an issue for individuals. But privacy can also be a concern for groups of individuals, such as First Nations communities or reserves, which are often severely affected because of their small population size.”</t>
  </si>
  <si>
    <t>Helps to clarify the importance of personal health information that is ‘inferred’ and therefore must be protected, particularly in small rural settings where 'everyone knows everyone' which can lead to privacy risks.  Key extracts and messaging from the privacy and security legislation are listed in a table - using B.C.'s privacy laws as an example.</t>
  </si>
  <si>
    <r>
      <t>1.</t>
    </r>
    <r>
      <rPr>
        <sz val="10"/>
        <color theme="1"/>
        <rFont val="Times New Roman"/>
        <family val="1"/>
      </rPr>
      <t xml:space="preserve">      </t>
    </r>
    <r>
      <rPr>
        <sz val="10"/>
        <color theme="1"/>
        <rFont val="Calibri"/>
        <family val="2"/>
      </rPr>
      <t xml:space="preserve">Email to responsible role(s) designate outlining the formal assignment of the function in advance of change to job description.  </t>
    </r>
  </si>
  <si>
    <r>
      <t>3.</t>
    </r>
    <r>
      <rPr>
        <sz val="10"/>
        <color theme="1"/>
        <rFont val="Times New Roman"/>
        <family val="1"/>
      </rPr>
      <t xml:space="preserve">      </t>
    </r>
    <r>
      <rPr>
        <sz val="10"/>
        <color theme="1"/>
        <rFont val="Calibri"/>
        <family val="2"/>
      </rPr>
      <t xml:space="preserve">Email to responsible role(s) designate outlining the formal assignment of the function in advance of change to job description.  </t>
    </r>
  </si>
  <si>
    <r>
      <t>5.</t>
    </r>
    <r>
      <rPr>
        <sz val="10"/>
        <color theme="1"/>
        <rFont val="Times New Roman"/>
        <family val="1"/>
      </rPr>
      <t xml:space="preserve">      </t>
    </r>
    <r>
      <rPr>
        <sz val="10"/>
        <color theme="1"/>
        <rFont val="Calibri"/>
        <family val="2"/>
      </rPr>
      <t xml:space="preserve">Email to responsible role(s) designate outlining the formal assignment of the function in advance of change to job description.  </t>
    </r>
  </si>
  <si>
    <r>
      <t>7.</t>
    </r>
    <r>
      <rPr>
        <sz val="10"/>
        <color theme="1"/>
        <rFont val="Times New Roman"/>
        <family val="1"/>
      </rPr>
      <t xml:space="preserve">      </t>
    </r>
    <r>
      <rPr>
        <sz val="10"/>
        <color theme="1"/>
        <rFont val="Calibri"/>
        <family val="2"/>
      </rPr>
      <t xml:space="preserve">Email to responsible role(s) designate outlining the formal assignment of the function in advance of change to job description.  </t>
    </r>
  </si>
  <si>
    <r>
      <t>9.</t>
    </r>
    <r>
      <rPr>
        <sz val="10"/>
        <color theme="1"/>
        <rFont val="Times New Roman"/>
        <family val="1"/>
      </rPr>
      <t xml:space="preserve">      </t>
    </r>
    <r>
      <rPr>
        <sz val="10"/>
        <color theme="1"/>
        <rFont val="Calibri"/>
        <family val="2"/>
      </rPr>
      <t xml:space="preserve">Email to responsible role(s) designate outlining the formal assignment of the function in advance of change to job description.  </t>
    </r>
  </si>
  <si>
    <r>
      <t>11.</t>
    </r>
    <r>
      <rPr>
        <sz val="10"/>
        <color theme="1"/>
        <rFont val="Times New Roman"/>
        <family val="1"/>
      </rPr>
      <t xml:space="preserve">    </t>
    </r>
    <r>
      <rPr>
        <sz val="10"/>
        <color theme="1"/>
        <rFont val="Calibri"/>
        <family val="2"/>
      </rPr>
      <t xml:space="preserve">Email to responsible role(s) designate outlining the formal assignment of the function in advance of change to job description.  </t>
    </r>
  </si>
  <si>
    <r>
      <t>2.</t>
    </r>
    <r>
      <rPr>
        <sz val="10"/>
        <color theme="1"/>
        <rFont val="Times New Roman"/>
        <family val="1"/>
      </rPr>
      <t xml:space="preserve">      </t>
    </r>
    <r>
      <rPr>
        <sz val="10"/>
        <color theme="1"/>
        <rFont val="Calibri"/>
        <family val="2"/>
      </rPr>
      <t>Process Job Description change through organizational process.</t>
    </r>
  </si>
  <si>
    <r>
      <t>4.</t>
    </r>
    <r>
      <rPr>
        <sz val="10"/>
        <color theme="1"/>
        <rFont val="Times New Roman"/>
        <family val="1"/>
      </rPr>
      <t xml:space="preserve">      </t>
    </r>
    <r>
      <rPr>
        <sz val="10"/>
        <color theme="1"/>
        <rFont val="Calibri"/>
        <family val="2"/>
      </rPr>
      <t>Process Job Description change through organizational process.</t>
    </r>
  </si>
  <si>
    <r>
      <t>6.</t>
    </r>
    <r>
      <rPr>
        <sz val="10"/>
        <color theme="1"/>
        <rFont val="Times New Roman"/>
        <family val="1"/>
      </rPr>
      <t xml:space="preserve">      </t>
    </r>
    <r>
      <rPr>
        <sz val="10"/>
        <color theme="1"/>
        <rFont val="Calibri"/>
        <family val="2"/>
      </rPr>
      <t>Process Job Description change through organizational process.</t>
    </r>
  </si>
  <si>
    <t>Review and provide this Checklist to your privacy and security contact designates. The frequency of the activities should be scheduled in the contact's calendar to ensure that privacy &amp; security is continually monitored.</t>
  </si>
  <si>
    <r>
      <t>1.</t>
    </r>
    <r>
      <rPr>
        <sz val="10"/>
        <color theme="1"/>
        <rFont val="Times New Roman"/>
        <family val="1"/>
      </rPr>
      <t xml:space="preserve">     </t>
    </r>
    <r>
      <rPr>
        <sz val="10"/>
        <color theme="1"/>
        <rFont val="Calibri"/>
        <family val="2"/>
        <scheme val="minor"/>
      </rPr>
      <t>Deleting PHI on decommissioned workstations and laptops</t>
    </r>
  </si>
  <si>
    <r>
      <t>2.</t>
    </r>
    <r>
      <rPr>
        <sz val="10"/>
        <color theme="1"/>
        <rFont val="Times New Roman"/>
        <family val="1"/>
      </rPr>
      <t xml:space="preserve">     </t>
    </r>
    <r>
      <rPr>
        <sz val="10"/>
        <color theme="1"/>
        <rFont val="Calibri"/>
        <family val="2"/>
        <scheme val="minor"/>
      </rPr>
      <t>Privacy and Security Action Plan Policy</t>
    </r>
  </si>
  <si>
    <r>
      <t>3.</t>
    </r>
    <r>
      <rPr>
        <sz val="10"/>
        <color theme="1"/>
        <rFont val="Times New Roman"/>
        <family val="1"/>
      </rPr>
      <t xml:space="preserve">     </t>
    </r>
    <r>
      <rPr>
        <sz val="10"/>
        <color theme="1"/>
        <rFont val="Calibri"/>
        <family val="2"/>
        <scheme val="minor"/>
      </rPr>
      <t>Staff Performance Assessment</t>
    </r>
  </si>
  <si>
    <r>
      <t>·</t>
    </r>
    <r>
      <rPr>
        <sz val="10"/>
        <color theme="1"/>
        <rFont val="Times New Roman"/>
        <family val="1"/>
      </rPr>
      <t xml:space="preserve">       </t>
    </r>
    <r>
      <rPr>
        <sz val="10"/>
        <color theme="1"/>
        <rFont val="Calibri"/>
        <family val="2"/>
        <scheme val="minor"/>
      </rPr>
      <t>Review an individual's capacity, knowledge and skill associated with applying privacy and security policies and practices and the individual’s documentation practices.</t>
    </r>
  </si>
  <si>
    <r>
      <t>4.</t>
    </r>
    <r>
      <rPr>
        <sz val="10"/>
        <color theme="1"/>
        <rFont val="Times New Roman"/>
        <family val="1"/>
      </rPr>
      <t xml:space="preserve">     </t>
    </r>
    <r>
      <rPr>
        <sz val="10"/>
        <color theme="1"/>
        <rFont val="Calibri"/>
        <family val="2"/>
        <scheme val="minor"/>
      </rPr>
      <t>Staff Charting Audit</t>
    </r>
  </si>
  <si>
    <r>
      <t>5.</t>
    </r>
    <r>
      <rPr>
        <sz val="10"/>
        <color theme="1"/>
        <rFont val="Times New Roman"/>
        <family val="1"/>
      </rPr>
      <t xml:space="preserve">     </t>
    </r>
    <r>
      <rPr>
        <sz val="10"/>
        <color theme="1"/>
        <rFont val="Calibri"/>
        <family val="2"/>
        <scheme val="minor"/>
      </rPr>
      <t>Data Accuracy and Integrity Assessments</t>
    </r>
  </si>
  <si>
    <r>
      <t>6.</t>
    </r>
    <r>
      <rPr>
        <sz val="10"/>
        <color theme="1"/>
        <rFont val="Times New Roman"/>
        <family val="1"/>
      </rPr>
      <t xml:space="preserve">     </t>
    </r>
    <r>
      <rPr>
        <sz val="10"/>
        <color theme="1"/>
        <rFont val="Calibri"/>
        <family val="2"/>
        <scheme val="minor"/>
      </rPr>
      <t>Privacy and Security Awareness Training</t>
    </r>
  </si>
  <si>
    <r>
      <t>·</t>
    </r>
    <r>
      <rPr>
        <sz val="10"/>
        <color theme="1"/>
        <rFont val="Times New Roman"/>
        <family val="1"/>
      </rPr>
      <t xml:space="preserve">       </t>
    </r>
    <r>
      <rPr>
        <sz val="10"/>
        <color theme="1"/>
        <rFont val="Calibri"/>
        <family val="2"/>
        <scheme val="minor"/>
      </rPr>
      <t>Deliver an awareness workshop that ensures staff are reasonably informed of their responsibilities</t>
    </r>
  </si>
  <si>
    <r>
      <t>·</t>
    </r>
    <r>
      <rPr>
        <sz val="10"/>
        <color theme="1"/>
        <rFont val="Times New Roman"/>
        <family val="1"/>
      </rPr>
      <t xml:space="preserve">       </t>
    </r>
    <r>
      <rPr>
        <sz val="10"/>
        <color theme="1"/>
        <rFont val="Calibri"/>
        <family val="2"/>
        <scheme val="minor"/>
      </rPr>
      <t>Maintain a record of attendance</t>
    </r>
  </si>
  <si>
    <r>
      <t>·</t>
    </r>
    <r>
      <rPr>
        <sz val="10"/>
        <color theme="1"/>
        <rFont val="Times New Roman"/>
        <family val="1"/>
      </rPr>
      <t xml:space="preserve">       </t>
    </r>
    <r>
      <rPr>
        <sz val="10"/>
        <color theme="1"/>
        <rFont val="Calibri"/>
        <family val="2"/>
        <scheme val="minor"/>
      </rPr>
      <t>If an individual has not received the training within 10 business days of it being due, suspend the user’s access to all PHI (i.e. clinical information management systems, paper-based archived records, and the other accesses to PHI that the individual may have) until after the training is delivered</t>
    </r>
  </si>
  <si>
    <r>
      <t>7.</t>
    </r>
    <r>
      <rPr>
        <sz val="10"/>
        <color theme="1"/>
        <rFont val="Times New Roman"/>
        <family val="1"/>
      </rPr>
      <t xml:space="preserve">     </t>
    </r>
    <r>
      <rPr>
        <sz val="10"/>
        <color theme="1"/>
        <rFont val="Calibri"/>
        <family val="2"/>
        <scheme val="minor"/>
      </rPr>
      <t>Signed Confidentiality and Acceptable Use Agreement</t>
    </r>
  </si>
  <si>
    <r>
      <t>·</t>
    </r>
    <r>
      <rPr>
        <sz val="10"/>
        <color theme="1"/>
        <rFont val="Times New Roman"/>
        <family val="1"/>
      </rPr>
      <t xml:space="preserve">       </t>
    </r>
    <r>
      <rPr>
        <sz val="10"/>
        <color theme="1"/>
        <rFont val="Calibri"/>
        <family val="2"/>
        <scheme val="minor"/>
      </rPr>
      <t>Obtain a signed Confidentiality and Acceptable Use Agreement from all staff, contractors, students, volunteers, vendor support staff, etc.</t>
    </r>
  </si>
  <si>
    <r>
      <t>·</t>
    </r>
    <r>
      <rPr>
        <sz val="10"/>
        <color theme="1"/>
        <rFont val="Times New Roman"/>
        <family val="1"/>
      </rPr>
      <t xml:space="preserve">       </t>
    </r>
    <r>
      <rPr>
        <sz val="10"/>
        <color theme="1"/>
        <rFont val="Calibri"/>
        <family val="2"/>
        <scheme val="minor"/>
      </rPr>
      <t>Maintain a record of signed Use Agreements received</t>
    </r>
  </si>
  <si>
    <r>
      <t>·</t>
    </r>
    <r>
      <rPr>
        <sz val="10"/>
        <color theme="1"/>
        <rFont val="Times New Roman"/>
        <family val="1"/>
      </rPr>
      <t xml:space="preserve">       </t>
    </r>
    <r>
      <rPr>
        <sz val="10"/>
        <color theme="1"/>
        <rFont val="Calibri"/>
        <family val="2"/>
        <scheme val="minor"/>
      </rPr>
      <t>If an individual has not signed the agreement within 10 business days of it being due, suspend the user’s access to all PHI (i.e. clinical information management systems, paper-based archived records, and the other accesses to PHI that the individual may have) until after the Agreement is signed</t>
    </r>
  </si>
  <si>
    <r>
      <t>8.</t>
    </r>
    <r>
      <rPr>
        <sz val="10"/>
        <color theme="1"/>
        <rFont val="Times New Roman"/>
        <family val="1"/>
      </rPr>
      <t xml:space="preserve">     </t>
    </r>
    <r>
      <rPr>
        <sz val="10"/>
        <color theme="1"/>
        <rFont val="Calibri"/>
        <family val="2"/>
        <scheme val="minor"/>
      </rPr>
      <t>User Access Requirements</t>
    </r>
  </si>
  <si>
    <r>
      <t>·</t>
    </r>
    <r>
      <rPr>
        <sz val="10"/>
        <color theme="1"/>
        <rFont val="Times New Roman"/>
        <family val="1"/>
      </rPr>
      <t xml:space="preserve">       </t>
    </r>
    <r>
      <rPr>
        <sz val="10"/>
        <color theme="1"/>
        <rFont val="Calibri"/>
        <family val="2"/>
        <scheme val="minor"/>
      </rPr>
      <t>Keys (e.g. buildings, offices, file cabinets, desks, etc.)</t>
    </r>
  </si>
  <si>
    <r>
      <t>·</t>
    </r>
    <r>
      <rPr>
        <sz val="10"/>
        <color theme="1"/>
        <rFont val="Times New Roman"/>
        <family val="1"/>
      </rPr>
      <t xml:space="preserve">       </t>
    </r>
    <r>
      <rPr>
        <sz val="10"/>
        <color theme="1"/>
        <rFont val="Calibri"/>
        <family val="2"/>
        <scheme val="minor"/>
      </rPr>
      <t>All computer-based tools (e.g. email, share drives, health information management systems, financial systems, etc.), including confirming the scope of access (e.g. in health information management systems – confirm the role(s) assigned is what the individual requires for them to do their job duties)</t>
    </r>
  </si>
  <si>
    <r>
      <t>·</t>
    </r>
    <r>
      <rPr>
        <sz val="10"/>
        <color theme="1"/>
        <rFont val="Times New Roman"/>
        <family val="1"/>
      </rPr>
      <t xml:space="preserve">       </t>
    </r>
    <r>
      <rPr>
        <sz val="10"/>
        <color theme="1"/>
        <rFont val="Calibri"/>
        <family val="2"/>
        <scheme val="minor"/>
      </rPr>
      <t>Special privileges, such as afterhours access to buildings, remote access to computer-based networks and tools, ability to take sensitive data offsite, access to sensitive file storage areas, access to personal information storage areas, access to privacy breach and investigation records, and both system and user access logs etc., access to archived records</t>
    </r>
  </si>
  <si>
    <r>
      <t>9.</t>
    </r>
    <r>
      <rPr>
        <sz val="10"/>
        <color theme="1"/>
        <rFont val="Times New Roman"/>
        <family val="1"/>
      </rPr>
      <t xml:space="preserve">     </t>
    </r>
    <r>
      <rPr>
        <sz val="10"/>
        <color theme="1"/>
        <rFont val="Calibri"/>
        <family val="2"/>
        <scheme val="minor"/>
      </rPr>
      <t>Inactive User Accounts</t>
    </r>
  </si>
  <si>
    <r>
      <t>·</t>
    </r>
    <r>
      <rPr>
        <sz val="10"/>
        <color theme="1"/>
        <rFont val="Times New Roman"/>
        <family val="1"/>
      </rPr>
      <t xml:space="preserve">       </t>
    </r>
    <r>
      <rPr>
        <sz val="10"/>
        <color theme="1"/>
        <rFont val="Calibri"/>
        <family val="2"/>
        <scheme val="minor"/>
      </rPr>
      <t>Review user account access to identify inactive accounts (e.g. no user access within the preceding 12 months) and verify these accounts are still required by the individual to perform their job duties.</t>
    </r>
  </si>
  <si>
    <r>
      <t>·</t>
    </r>
    <r>
      <rPr>
        <sz val="10"/>
        <color theme="1"/>
        <rFont val="Times New Roman"/>
        <family val="1"/>
      </rPr>
      <t xml:space="preserve">       </t>
    </r>
    <r>
      <rPr>
        <sz val="10"/>
        <color theme="1"/>
        <rFont val="Calibri"/>
        <family val="2"/>
        <scheme val="minor"/>
      </rPr>
      <t>Consider all types of access as per #8 above.</t>
    </r>
  </si>
  <si>
    <r>
      <t>·</t>
    </r>
    <r>
      <rPr>
        <sz val="10"/>
        <color theme="1"/>
        <rFont val="Times New Roman"/>
        <family val="1"/>
      </rPr>
      <t xml:space="preserve">       </t>
    </r>
    <r>
      <rPr>
        <sz val="10"/>
        <color theme="1"/>
        <rFont val="Calibri"/>
        <family val="2"/>
        <scheme val="minor"/>
      </rPr>
      <t>If access is no longer required, ensure that the access is immediately revoked and the user access forms are updated.</t>
    </r>
  </si>
  <si>
    <r>
      <t>10.</t>
    </r>
    <r>
      <rPr>
        <sz val="10"/>
        <color theme="1"/>
        <rFont val="Times New Roman"/>
        <family val="1"/>
      </rPr>
      <t xml:space="preserve">  </t>
    </r>
    <r>
      <rPr>
        <sz val="10"/>
        <color theme="1"/>
        <rFont val="Calibri"/>
        <family val="2"/>
        <scheme val="minor"/>
      </rPr>
      <t>Records Retention Schedule</t>
    </r>
  </si>
  <si>
    <r>
      <t>11.</t>
    </r>
    <r>
      <rPr>
        <sz val="10"/>
        <color theme="1"/>
        <rFont val="Times New Roman"/>
        <family val="1"/>
      </rPr>
      <t xml:space="preserve">  </t>
    </r>
    <r>
      <rPr>
        <sz val="10"/>
        <color theme="1"/>
        <rFont val="Calibri"/>
        <family val="2"/>
        <scheme val="minor"/>
      </rPr>
      <t>Archive Records</t>
    </r>
  </si>
  <si>
    <r>
      <t>12.</t>
    </r>
    <r>
      <rPr>
        <sz val="10"/>
        <color theme="1"/>
        <rFont val="Times New Roman"/>
        <family val="1"/>
      </rPr>
      <t xml:space="preserve">  </t>
    </r>
    <r>
      <rPr>
        <sz val="10"/>
        <color theme="1"/>
        <rFont val="Calibri"/>
        <family val="2"/>
        <scheme val="minor"/>
      </rPr>
      <t>Privacy and Security Policies and Procedures</t>
    </r>
  </si>
  <si>
    <r>
      <t>·</t>
    </r>
    <r>
      <rPr>
        <sz val="10"/>
        <color theme="1"/>
        <rFont val="Times New Roman"/>
        <family val="1"/>
      </rPr>
      <t xml:space="preserve">       </t>
    </r>
    <r>
      <rPr>
        <sz val="10"/>
        <color theme="1"/>
        <rFont val="Calibri"/>
        <family val="2"/>
        <scheme val="minor"/>
      </rPr>
      <t>Office of the Information Privacy Commissioner: Review website</t>
    </r>
  </si>
  <si>
    <r>
      <t>·</t>
    </r>
    <r>
      <rPr>
        <sz val="10"/>
        <color theme="1"/>
        <rFont val="Times New Roman"/>
        <family val="1"/>
      </rPr>
      <t xml:space="preserve">       </t>
    </r>
    <r>
      <rPr>
        <sz val="10"/>
        <color theme="1"/>
        <rFont val="Calibri"/>
        <family val="2"/>
        <scheme val="minor"/>
      </rPr>
      <t>Ministry of Health</t>
    </r>
  </si>
  <si>
    <r>
      <t>·</t>
    </r>
    <r>
      <rPr>
        <sz val="10"/>
        <color theme="1"/>
        <rFont val="Times New Roman"/>
        <family val="1"/>
      </rPr>
      <t xml:space="preserve">       </t>
    </r>
    <r>
      <rPr>
        <sz val="10"/>
        <color theme="1"/>
        <rFont val="Calibri"/>
        <family val="2"/>
        <scheme val="minor"/>
      </rPr>
      <t>Other provincial resources</t>
    </r>
  </si>
  <si>
    <r>
      <t>13.</t>
    </r>
    <r>
      <rPr>
        <sz val="10"/>
        <color theme="1"/>
        <rFont val="Times New Roman"/>
        <family val="1"/>
      </rPr>
      <t xml:space="preserve">  </t>
    </r>
    <r>
      <rPr>
        <sz val="10"/>
        <color theme="1"/>
        <rFont val="Calibri"/>
        <family val="2"/>
        <scheme val="minor"/>
      </rPr>
      <t>User Access Audits</t>
    </r>
  </si>
  <si>
    <r>
      <t>14.</t>
    </r>
    <r>
      <rPr>
        <sz val="10"/>
        <color theme="1"/>
        <rFont val="Times New Roman"/>
        <family val="1"/>
      </rPr>
      <t xml:space="preserve">  </t>
    </r>
    <r>
      <rPr>
        <sz val="10"/>
        <color theme="1"/>
        <rFont val="Calibri"/>
        <family val="2"/>
        <scheme val="minor"/>
      </rPr>
      <t>Health Program and Services</t>
    </r>
  </si>
  <si>
    <r>
      <t>·</t>
    </r>
    <r>
      <rPr>
        <sz val="10"/>
        <color theme="1"/>
        <rFont val="Times New Roman"/>
        <family val="1"/>
      </rPr>
      <t xml:space="preserve">       </t>
    </r>
    <r>
      <rPr>
        <sz val="10"/>
        <color theme="1"/>
        <rFont val="Calibri"/>
        <family val="2"/>
        <scheme val="minor"/>
      </rPr>
      <t>Verify the PHI that is collected, used, disclosed meets the minimum requirements and is aligned to the purpose for collection and use as per the policies (also refer to the ‘privacy poster’ for ease of conducting a review).</t>
    </r>
  </si>
  <si>
    <r>
      <t>·</t>
    </r>
    <r>
      <rPr>
        <sz val="10"/>
        <color theme="1"/>
        <rFont val="Times New Roman"/>
        <family val="1"/>
      </rPr>
      <t xml:space="preserve">       </t>
    </r>
    <r>
      <rPr>
        <sz val="10"/>
        <color theme="1"/>
        <rFont val="Calibri"/>
        <family val="2"/>
        <scheme val="minor"/>
      </rPr>
      <t>Update the Asset Inventory Log, Record Retention Schedule, Business Continuity Plan, and information systems configurations, as required, to reflect the changes.</t>
    </r>
  </si>
  <si>
    <r>
      <t>·</t>
    </r>
    <r>
      <rPr>
        <sz val="10"/>
        <color theme="1"/>
        <rFont val="Times New Roman"/>
        <family val="1"/>
      </rPr>
      <t xml:space="preserve">       </t>
    </r>
    <r>
      <rPr>
        <sz val="10"/>
        <color theme="1"/>
        <rFont val="Calibri"/>
        <family val="2"/>
        <scheme val="minor"/>
      </rPr>
      <t>Create/maintain an information sharing agreement for any PHI that is shared with an external organization in the context of supporting provision of health care services, or obtain consent from the client prior to sharing the information unless there is explicit legal authority for sharing the information with the third party without consent.</t>
    </r>
  </si>
  <si>
    <r>
      <t>15.</t>
    </r>
    <r>
      <rPr>
        <sz val="10"/>
        <color theme="1"/>
        <rFont val="Times New Roman"/>
        <family val="1"/>
      </rPr>
      <t xml:space="preserve">  </t>
    </r>
    <r>
      <rPr>
        <sz val="10"/>
        <color theme="1"/>
        <rFont val="Calibri"/>
        <family val="2"/>
        <scheme val="minor"/>
      </rPr>
      <t>Health care Providers &amp; Support Staff Confidentiality Assessment Survey</t>
    </r>
  </si>
  <si>
    <r>
      <t>16.</t>
    </r>
    <r>
      <rPr>
        <sz val="10"/>
        <color theme="1"/>
        <rFont val="Times New Roman"/>
        <family val="1"/>
      </rPr>
      <t xml:space="preserve">  </t>
    </r>
    <r>
      <rPr>
        <sz val="10"/>
        <color theme="1"/>
        <rFont val="Calibri"/>
        <family val="2"/>
        <scheme val="minor"/>
      </rPr>
      <t>Health Information Asset Management Log</t>
    </r>
  </si>
  <si>
    <r>
      <t>17.</t>
    </r>
    <r>
      <rPr>
        <sz val="10"/>
        <color theme="1"/>
        <rFont val="Times New Roman"/>
        <family val="1"/>
      </rPr>
      <t xml:space="preserve">  </t>
    </r>
    <r>
      <rPr>
        <sz val="10"/>
        <color theme="1"/>
        <rFont val="Calibri"/>
        <family val="2"/>
        <scheme val="minor"/>
      </rPr>
      <t>PHI Security Monitoring Routines / Procedures</t>
    </r>
  </si>
  <si>
    <r>
      <t>18.</t>
    </r>
    <r>
      <rPr>
        <sz val="10"/>
        <color theme="1"/>
        <rFont val="Times New Roman"/>
        <family val="1"/>
      </rPr>
      <t xml:space="preserve">  </t>
    </r>
    <r>
      <rPr>
        <sz val="10"/>
        <color theme="1"/>
        <rFont val="Calibri"/>
        <family val="2"/>
        <scheme val="minor"/>
      </rPr>
      <t>Access Controls Procedure Manual</t>
    </r>
  </si>
  <si>
    <r>
      <t>19.</t>
    </r>
    <r>
      <rPr>
        <sz val="10"/>
        <color theme="1"/>
        <rFont val="Times New Roman"/>
        <family val="1"/>
      </rPr>
      <t xml:space="preserve">  </t>
    </r>
    <r>
      <rPr>
        <sz val="10"/>
        <color theme="1"/>
        <rFont val="Calibri"/>
        <family val="2"/>
        <scheme val="minor"/>
      </rPr>
      <t>Health organization Business Continuity Plan</t>
    </r>
  </si>
  <si>
    <r>
      <t>20.</t>
    </r>
    <r>
      <rPr>
        <sz val="10"/>
        <color theme="1"/>
        <rFont val="Times New Roman"/>
        <family val="1"/>
      </rPr>
      <t xml:space="preserve">  </t>
    </r>
    <r>
      <rPr>
        <sz val="10"/>
        <color theme="1"/>
        <rFont val="Calibri"/>
        <family val="2"/>
        <scheme val="minor"/>
      </rPr>
      <t>Privacy and Security Impact Assessment;</t>
    </r>
  </si>
  <si>
    <r>
      <t>21.</t>
    </r>
    <r>
      <rPr>
        <sz val="10"/>
        <color theme="1"/>
        <rFont val="Times New Roman"/>
        <family val="1"/>
      </rPr>
      <t xml:space="preserve">  </t>
    </r>
    <r>
      <rPr>
        <sz val="10"/>
        <color theme="1"/>
        <rFont val="Calibri"/>
        <family val="2"/>
        <scheme val="minor"/>
      </rPr>
      <t>Criminal Record Checks</t>
    </r>
  </si>
  <si>
    <r>
      <t>·</t>
    </r>
    <r>
      <rPr>
        <sz val="10"/>
        <color theme="1"/>
        <rFont val="Times New Roman"/>
        <family val="1"/>
      </rPr>
      <t xml:space="preserve">       </t>
    </r>
    <r>
      <rPr>
        <sz val="10"/>
        <color theme="1"/>
        <rFont val="Calibri"/>
        <family val="2"/>
        <scheme val="minor"/>
      </rPr>
      <t>Celebrate successes and address any identified gaps.</t>
    </r>
  </si>
  <si>
    <t>Conduct chart audits and peer reviews and take appropriate corrective action as required.</t>
  </si>
  <si>
    <t>Provincial Legislation'</t>
  </si>
  <si>
    <t>Request Access to PHI Template'</t>
  </si>
  <si>
    <t>Asset Mgt Inventory Template'</t>
  </si>
  <si>
    <t>Provincial PHI Retention'</t>
  </si>
  <si>
    <t>Verify that the Information Asset Management Inventory log has been maintained and, if not, update it to ensure it is accurate and complete and incorporate changes in the Record Retention Schedule, Business Continuity Plan, and Technical Asset Management log as required</t>
  </si>
  <si>
    <t>Business Continuity Plan'</t>
  </si>
  <si>
    <t>Scope of Legislation
Key Messaging</t>
  </si>
  <si>
    <t>Review and click on links to find out more about Canada-wide privacy &amp; security considerations.</t>
  </si>
  <si>
    <t>Rentention Period for Medical Records
General Statement</t>
  </si>
  <si>
    <t>Link</t>
  </si>
  <si>
    <t>A set of rules describing the approved types of behaviour and use of the network and/or information technology (IT) systems of a health organization.  Acceptable Use policies may also include guidance about what is not acceptable use of technology and IT assets.</t>
  </si>
  <si>
    <t>Assets should be protected from improper access, use, sharing/disclosure, changes, destruction, and/or theft that would result in loss (financial or otherwise) to the health organization.</t>
  </si>
  <si>
    <t>Business Continuity Management is planning for continuing an organization’s operations if serious events happen - such as a fire, flood, power failure, vandalism, computer failure, illness or other disruption.  A business continuity plan includes specific activities that will help a health organization continue to operate under such conditions.</t>
  </si>
  <si>
    <t xml:space="preserve">An individual who receives services from a health organization and has a health file in any paper or electronic health information management system. </t>
  </si>
  <si>
    <t xml:space="preserve">Confidentiality is the concept of not sharing client information that has been collected by a health care provider. Sometimes the law requires the health organization to break confidentiality, such as the obligation to report communicable disease findings to public health authorities.  </t>
  </si>
  <si>
    <t>A digital document used in the authentication process to represent a person’s identity in a way that can be verified. An example is an ID and password that allows a user to log in to a health organization network and health information management systems. See also Registration.</t>
  </si>
  <si>
    <t>A Policy can be considered to be a commitment to follow approved rules. For that reason, leaders can be held responsible for their Policy.  The Privacy Policy and Security Policy are examples of policies that should exist for health organizations.</t>
  </si>
  <si>
    <t>The contact person formally assigned by the health organization to answer questions from clients and the public about the health organization’s privacy and information practices.</t>
  </si>
  <si>
    <t>A procedure or protocol is a set of actions that have to be followed consistently.  For example, a Security Policy may say that the health organization uses strong passwords as part of its commitment to information security.  The Password procedure could specify that user passwords must be a minimum of 8 characters, include alpha and numeric characters, be changed every 60 days, and not repeated. Users have to follow this procedure every time they create a new password.</t>
  </si>
  <si>
    <t xml:space="preserve">Registration is the process of assigning system access credentials to an individual so they can use the health organization network and information management system.  De-registration is the process of removing system access credentials from an individual.  </t>
  </si>
  <si>
    <t xml:space="preserve">Role based access is a best practice in information privacy and security.  It means that permission to access PHI or information systems will be granted depending on the user’s role in a health organization.  </t>
  </si>
  <si>
    <t>A device or measure designed to protect an asset and is part of a health organization’s system security.  Safeguards include user identification and password access, authentication, access rights and authority levels. These measures are to ensure that only approved users are able to access information in a network or a workstation.</t>
  </si>
  <si>
    <t>An agent is a person with the authority to act on behalf of the health organization with respect to PHI. The agent acts for the purposes of the health organization. Agents can be employees, contractors, students or volunteers of the health organization.</t>
  </si>
  <si>
    <t>Custody or control refers to a health organizations actions of caring for the PHI they collect. Physical possession of PHI is not always required to have custody or control, such as in the case where data storage is centralized.</t>
  </si>
  <si>
    <t>In relation to PHI in the custody or under the control of a health organization or a person, disclosure means to share, release, or make the information available to another health organization or to another person.  Note that this is different than using the information within a health organization.</t>
  </si>
  <si>
    <t>A person or organization that provides goods or services that enable a health organization to use electronic means to collect, use, change, disclose, store, or dispose of PHI.</t>
  </si>
  <si>
    <t>A health information network provider is a person providing services to two or more health organizations, assisting them to use electronic means to share PHI.</t>
  </si>
  <si>
    <t>The set of practices used by the health organization relating to PHI, including</t>
  </si>
  <si>
    <t>Recipients are third parties who hold PHI outside the health sector and are not covered under the Personal Health Information Protection Act (PHIPA) (such as insurance companies, employers, school boards and others). Only a few specific rules under PHIPA are important for these types of third parties.  For example, if a client gives consent to a physician to disclose PHI to an insurance company, PHIPA places limits on how the insurance company can then use or disclose that information. Recipients are not agents of the health organization because they do not collect, use or disclose PHI on the health center’s behalf. Typically, a recipient’s activities are very separate from the health organization’s activities.</t>
  </si>
  <si>
    <t>In some cases, a health organization will be able to disclose information to a recipient without client consent, such as where PHIPA or another law allows or requires this disclosure. A health organization is not a “recipient,” even when they receive PHI from other health organization.</t>
  </si>
  <si>
    <t>Use means to handle or deal with the PHI in the custody or under the control of the health organization, but does not include the disclosure of information. Sharing of PHI between a health organization and its agents (for example, between the health organization and its staff) is a use of PHI, not a disclosure.</t>
  </si>
  <si>
    <t>Custodian</t>
  </si>
  <si>
    <r>
      <t>See definition of Health Information Custodian. 'HIC' (</t>
    </r>
    <r>
      <rPr>
        <i/>
        <sz val="10"/>
        <color rgb="FF000000"/>
        <rFont val="Gill Sans"/>
        <family val="2"/>
      </rPr>
      <t>Ontario only</t>
    </r>
    <r>
      <rPr>
        <sz val="10"/>
        <color rgb="FF000000"/>
        <rFont val="Gill Sans"/>
        <family val="2"/>
      </rPr>
      <t>)</t>
    </r>
  </si>
  <si>
    <t>Health Information Custodian (Ontario only)</t>
  </si>
  <si>
    <t xml:space="preserve">Privacy-1 STATEMENT ON PRIVACY GUIDELINES AND PRINCIPLES
PRIVACY CORE VALUES POSTER
CLIENT/GUARDIAN NOTIFICATION &amp; CONSENT POSTER
</t>
  </si>
  <si>
    <t>Privacy-10 DE-IDENTIFYING PERSONAL HEALTH INFORMATION ‘PHI’ POLICY</t>
  </si>
  <si>
    <t>B. Canada-Wide Privacy Laws Sec 2.0
Privacy-14 ACCURACY OF DOCUMENTATION POLICY</t>
  </si>
  <si>
    <t>It is best practice to protect equipment from risk of loss or damage, as well as the facilities that contain information technology and systems. Many facilities include this in their disaster recovery plans/ Business Continuity Plan [see TAB Business Continuity Plan].</t>
  </si>
  <si>
    <t>Security 1 INFORMATION SECURITY
Security 4 BUSINESS CONTINUITY MGT &amp; PLAN</t>
  </si>
  <si>
    <t xml:space="preserve">Security 1 INFORMATION SECURITY
Privacy 10 DE-IDENTIFYING PERSONAL HEALTH INFORMATION ‘PHI’ </t>
  </si>
  <si>
    <t>Security 1 INFORMATION SECURITY</t>
  </si>
  <si>
    <t>Security-3 INFORMATION TECHNOLOGY ASSET MANAGEMENT POLICY</t>
  </si>
  <si>
    <t>Security-3 INFORMATION TECHNOLOGY ASSET MANAGEMENT
Security 2 MOBILE DEVICES</t>
  </si>
  <si>
    <t>Security-2 MOBILE DEVICES</t>
  </si>
  <si>
    <t>Security 1 INFORMATION SECURITY
Security 4 BUSINESS CONTINUITY MANAGEMENT POLICY &amp; PLAN</t>
  </si>
  <si>
    <t>Best practice requires a health organization to manage PHI security incidents using appropriate security tools and procedures.</t>
  </si>
  <si>
    <r>
      <t xml:space="preserve">The following list outlines the minimum set of items that are to be included in an ISA. Some items are flagged as mandatory because they directly link to the privacy legislation and/or our data governance, privacy, and security policies/procedures. Otherwise the item is considered a ‘best practice’. Note, each ISA is unique and is a legal document that is therefore enforceable. Consequently the health organization legal counsel should review all ISAs prior to </t>
    </r>
    <r>
      <rPr>
        <sz val="11"/>
        <color rgb="FFFF0000"/>
        <rFont val="Calibri (Body)"/>
      </rPr>
      <t>signing</t>
    </r>
    <r>
      <rPr>
        <sz val="11"/>
        <color theme="1"/>
        <rFont val="Calibri"/>
        <family val="2"/>
        <scheme val="minor"/>
      </rPr>
      <t xml:space="preserve"> the ISA. A circumstance where the health organization legal counsel may not review the ISA prior to signing is as/when a reasonable level of legal counsel review has occurred (</t>
    </r>
    <r>
      <rPr>
        <i/>
        <sz val="11"/>
        <color theme="1"/>
        <rFont val="Calibri"/>
        <family val="2"/>
        <scheme val="minor"/>
      </rPr>
      <t>e.g. an ISA is being renewed</t>
    </r>
    <r>
      <rPr>
        <sz val="11"/>
        <color theme="1"/>
        <rFont val="Calibri"/>
        <family val="2"/>
        <scheme val="minor"/>
      </rPr>
      <t>) or perhaps when another health organization legal counselor has reviewed the ISA and there is no substantial impact to the health organization. This said it is always best practice for your own health organization legal counsel to review any/all legal documents before signing.</t>
    </r>
  </si>
  <si>
    <t>Legal names of the entity that holds the health organization</t>
  </si>
  <si>
    <t>ISA Item</t>
  </si>
  <si>
    <t>In the body of the ISA define the privacy legislation that is applicable to each of the signatories to the ISA.  Provincial
BC Example: BC privacy legislation - Freedom of Information and Privacy Act (FIPPA)</t>
  </si>
  <si>
    <t>Specifications that outline the data governance requirements for the health organization, including defining how data will be uniquely identified, protected, managed. This includes defining that the ‘other party’ has appropriate policies/procedures that adhere to these specifications and the ‘other party’ is able to conduct audits and provide audit reports to the health organization to validate the data governance specifications.  Additionally, as/when each party updates their policies/procedures they must evaluate to determine if the respective update conflicts with the ISA and if so an amendment must be reviewed and initiated accordingly.</t>
  </si>
  <si>
    <t>Include specifications for the protection of ‘whistle blowers’ whereby an individual employed or represented by the respective parties will not be dismissed, suspended, demoted, disciplined, harassed, or otherwise disadvantaged or denied a benefit because the individual, acting in good faith and on the basis of reasonable belief, has notified the respective organizations or another privacy officer (e.g. your province's Privacy Commissioner) that an individual has breached or is about to breach the Agreement or Applicable law that relates to the ISA.</t>
  </si>
  <si>
    <t>"ISA Ontario"</t>
  </si>
  <si>
    <t>Critical HEALTH ORGANIZATION Contacts</t>
  </si>
  <si>
    <t>Consent Guidelines</t>
  </si>
  <si>
    <t xml:space="preserve">Highlight the content below, COPY &amp; PASTE into a word document. This will give you a TOR that you can publish to the members of your Privacy Security Committee - and review at your first meeting for clarity and understanding. </t>
  </si>
  <si>
    <t>Exception: health organizations cannot use PHI if the client initially consented but then withdrew their consent; or if the PHI was collected indirectly from someone other than the client and the client tells the health organization not to use it</t>
  </si>
  <si>
    <t>Even if a health organization is entitled to rely on implied consent in the examples below, they may choose to obtain the express consent of the client.</t>
  </si>
  <si>
    <t>health organization</t>
  </si>
  <si>
    <t>Agent of health organization</t>
  </si>
  <si>
    <t>Non-health organization[1]</t>
  </si>
  <si>
    <t>Non-health organization</t>
  </si>
  <si>
    <t xml:space="preserve">health organization </t>
  </si>
  <si>
    <t>MOHLTC / LHIN / health organization</t>
  </si>
  <si>
    <t>health organization’s potential Successor</t>
  </si>
  <si>
    <t>Assess or evaluate health organization’s operations</t>
  </si>
  <si>
    <t>health organization’s Successor</t>
  </si>
  <si>
    <t>Lawyers, Insurance Companies, Adjusters, Investigators on behalf of a third party, if the third party is an agent or former agent of the health organization</t>
  </si>
  <si>
    <t>[1] Non-health organization includes Traditional  healers and Traditional midwives providing traditional services to First Nation people</t>
  </si>
  <si>
    <t>[2] Note that the health organization must obtain the express consent of the client for the researcher to contact the client directly.</t>
  </si>
  <si>
    <t>In the Table below, a check mark ✔️indicates the form of consent required for each example.</t>
  </si>
  <si>
    <r>
      <t>·</t>
    </r>
    <r>
      <rPr>
        <sz val="7"/>
        <color rgb="FF000000"/>
        <rFont val="Times New Roman"/>
        <family val="1"/>
      </rPr>
      <t xml:space="preserve">       </t>
    </r>
    <r>
      <rPr>
        <sz val="10"/>
        <color rgb="FF000000"/>
        <rFont val="Calibri"/>
        <family val="2"/>
      </rPr>
      <t>Clinical system access &lt;NAME&gt;</t>
    </r>
  </si>
  <si>
    <t>See Legend Below</t>
  </si>
  <si>
    <t>"Asset Management Inventory Template"</t>
  </si>
  <si>
    <t xml:space="preserve">An inventory table to capture information, hardware and software Assets used to deliver the health organization’s health programs and clinical services.
Assets accessed and/or used by health organization employees, contractors, students and volunteers.
</t>
  </si>
  <si>
    <t>·       Information</t>
  </si>
  <si>
    <t>Asset Name/Description</t>
  </si>
  <si>
    <t>Used to store Personal Health Information?</t>
  </si>
  <si>
    <t>User/s</t>
  </si>
  <si>
    <t>Backup Profile</t>
  </si>
  <si>
    <t>P&amp;S Assets (All) Management Inventory</t>
  </si>
  <si>
    <t>Example: desktop computer to support nursing, mental health and addictions functions</t>
  </si>
  <si>
    <t>Audit Checklist 3 of 3</t>
  </si>
  <si>
    <t>Audit Checklist 2 of 3</t>
  </si>
  <si>
    <t>Audit Checklist 1 of 3</t>
  </si>
  <si>
    <t>Poster Templates'</t>
  </si>
  <si>
    <t>1 of ?</t>
  </si>
  <si>
    <t>"Health Organization Profile"</t>
  </si>
  <si>
    <t>"Reference Material &amp; Links"</t>
  </si>
  <si>
    <t>"Implementation Action Plan"</t>
  </si>
  <si>
    <t xml:space="preserve">Research purposes using PHI (dependent on a research plan and approval from applicable Research Ethealth organizations Board)[2].  </t>
  </si>
  <si>
    <t xml:space="preserve"> Research organizations or Universities</t>
  </si>
  <si>
    <t>Research must be conducted under a research plan submitted to the health organization, that a prescribed research eHealth organizations board has approved, in accordance with PHIPA.</t>
  </si>
  <si>
    <t>Order, warrant, writ, summons or other process issued by a provincial court</t>
  </si>
  <si>
    <t>Subpoena issued by a provincial court</t>
  </si>
  <si>
    <t>"P&amp;S Health File Archive Log"</t>
  </si>
  <si>
    <t>The ‘Privacy &amp; Security Health File Archive Log’ will include general information about the record that has been archived, an identifying health file number, a description (e.g. personal health file for services delivered prior to mmm/dd/yyyy), the sensitivity level (e.g. high), the physical location (e.g. file cabinet number, drawer number in the file cabinet, electronic media type and reference number) and a way to link the health file back to the Information Asset Management Inventory (e.g. include the P&amp;S Archive Log reference information (Health File Number) with the description in the Information Asset Management Inventory).</t>
  </si>
  <si>
    <t>See Inventory matrix below</t>
  </si>
  <si>
    <t xml:space="preserve">• Clearly marked to identify the contents (e.g. include the individual's full legal name (if known) or their alternate name, date of birth and any additional key identifiers to assist in maintaining a clear match between the information contained in the health file and the appropriate individual);
• Stored with records of similar sensitivity level (e.g. records of high sensitivity must not be stored in the same file cabinet or file cabinet drawer or electronic media with records of low sensitivity);
• Retained for the required time period and disposed of appropriately at the end of the retention period. Refer to the Health Information Retention Policy and Health Information Retention Disposal Policy for information regarding appropriate retention and disposal information.
</t>
  </si>
  <si>
    <t>Storage Guidelines</t>
  </si>
  <si>
    <t>Destruction Guidelines</t>
  </si>
  <si>
    <t>Step 1</t>
  </si>
  <si>
    <t>Step 2</t>
  </si>
  <si>
    <t xml:space="preserve">The health organization's privacy contact or their designate reviews inactive client health files, noting whether the health file pertains to a deceased or discharged client. The health clerk culls health files that have met the retention period.  </t>
  </si>
  <si>
    <t>Followed by the health organization's privacy contact or their designate:</t>
  </si>
  <si>
    <t>Step 3</t>
  </si>
  <si>
    <t>Step 4</t>
  </si>
  <si>
    <t>Step 5</t>
  </si>
  <si>
    <t xml:space="preserve">The privacy contact or their designate places culled paper health files in a defined area. S/he will add the names of paper and electronic health files culled to the Destruction Log </t>
  </si>
  <si>
    <t xml:space="preserve">The privacy contact or their designate will review the culled files, examining each file to ensure that the file: 
a) pertains to the client listed;
b) that the file is eligible for destruction.
</t>
  </si>
  <si>
    <t xml:space="preserve">The privacy contact or their designate examining the file will complete the following columns of the Destruction Log
a) File Name; 
b) Date Culled for Destruction;
c) Reason for Destruction;
d) Cull Approved By;
e) Signature;
f) Date Destroyed
g) Observed by 
</t>
  </si>
  <si>
    <t>Step 7</t>
  </si>
  <si>
    <t>Step 8</t>
  </si>
  <si>
    <t xml:space="preserve">Destruction of Paper Health Files
a) The marked paper files are placed in a box in a secure area for on-site shredding by an external agency. If on-site shredding is not available at the time, the health files are held securely until shredding is available.
b) The supervisor/senior nurse will assign the box an ID number in the following format (YYYY-Box #), where YYYY=the year in which the files were culled. The boxes are numbered sequentially, commencing with 1.
</t>
  </si>
  <si>
    <t xml:space="preserve">c) The supervisor/senior nurse will note the box ID number on the Destruction Log. Log sheets will be numbered as indicated on the form. A new Destruction Log sheet(s) will be used for each subsequent box. No single Log sheet will contain entries for files contained in more than one box.
d) A health clerk (or designate) is assigned to oversee the on-site shredding. 
e) As the contents of each box are shredded, the health clerk (or designate) notes the destruction on the Destruction Log. She/he signs in the appropriate spot on the log.
a. Date Destroyed;
b. Observed By; and
c. Signature.
</t>
  </si>
  <si>
    <t xml:space="preserve">2.3 Destruction of Electronic Health Files
a) A health clerk (or designate) is assigned to oversee the deletion of electronic health files. 
b) As each health file is deleted, the health clerk (or designate) notes the destruction on the Destruction Log. She/he signs in the appropriate spot on the log.
a. Date Destroyed;
b. Observed By; and
c. Signature.
</t>
  </si>
  <si>
    <t>Guidelines for de-identifying personal health information 'PHI'</t>
  </si>
  <si>
    <t>De-identifying Personal Health Information Guidelines</t>
  </si>
  <si>
    <t>Section A-Client</t>
  </si>
  <si>
    <t>Name: ______________________________________________________ Gender: _________________</t>
  </si>
  <si>
    <t>Last name First name Initial</t>
  </si>
  <si>
    <t>Birth Date: _____________ Status #:________________ or PHN: ________________ or Other ID:</t>
  </si>
  <si>
    <t>_____________</t>
  </si>
  <si>
    <t>Primary Address:</t>
  </si>
  <si>
    <t>_____________________________________________________________________________________</t>
  </si>
  <si>
    <t>Apt #, Address, City, Province/Territory, Postal Code</t>
  </si>
  <si>
    <t>understand the consequences of collection and disclosure of personal information and the</t>
  </si>
  <si>
    <t>statement of consent)</t>
  </si>
  <si>
    <t>Statement of Consent:</t>
  </si>
  <si>
    <t>to: {name of person or organization, contact information (e.g. address and phone number}.</t>
  </si>
  <si>
    <t>Client Name</t>
  </si>
  <si>
    <t>_____________________________ ______________________</t>
  </si>
  <si>
    <t>Client Signature Date</t>
  </si>
  <si>
    <t>Section B-Legal Guardian, Representative, or Temporary Substitute Decision Maker</t>
  </si>
  <si>
    <t>Client/Staff Request for Release of Personal Information</t>
  </si>
  <si>
    <t>| _________________________ , _________________________am the legal guardian(s) of the above</t>
  </si>
  <si>
    <t>named Client.</t>
  </si>
  <si>
    <t>Name of Guardian (s), Name of Guardian (s),</t>
  </si>
  <si>
    <t>I agree with the information in the Statement of Consent and hereby give consent.</t>
  </si>
  <si>
    <t>__________________________________ _________</t>
  </si>
  <si>
    <t>Name of Guardian (s), Date Name of Guardian (s), Date</t>
  </si>
  <si>
    <t>Section C - Health Care Provider</t>
  </si>
  <si>
    <t>¨ I confirm that the above named client and / or guardian has been given the required information</t>
  </si>
  <si>
    <t>to make an informed consent.</t>
  </si>
  <si>
    <t>______________________________ _______________________________</t>
  </si>
  <si>
    <t>____________</t>
  </si>
  <si>
    <t>Name Signature Date</t>
  </si>
  <si>
    <t>Information Accuracy Guidelines</t>
  </si>
  <si>
    <t>"Information Accuracy Checklist"</t>
  </si>
  <si>
    <t>Do not document for other caregivers. Each health care provider is responsible for his or her own documentation.</t>
  </si>
  <si>
    <r>
      <t>·</t>
    </r>
    <r>
      <rPr>
        <sz val="7"/>
        <color rgb="FF000000"/>
        <rFont val="Times New Roman"/>
        <family val="1"/>
      </rPr>
      <t xml:space="preserve">       </t>
    </r>
    <r>
      <rPr>
        <sz val="11"/>
        <color rgb="FF000000"/>
        <rFont val="Calibri"/>
        <family val="2"/>
      </rPr>
      <t>Spell correctly. Effective documentation depends on the correct spelling for clear communication to prevent errors in care.</t>
    </r>
  </si>
  <si>
    <r>
      <t>·</t>
    </r>
    <r>
      <rPr>
        <sz val="7"/>
        <color rgb="FF000000"/>
        <rFont val="Times New Roman"/>
        <family val="1"/>
      </rPr>
      <t xml:space="preserve">       </t>
    </r>
    <r>
      <rPr>
        <sz val="11"/>
        <color rgb="FF000000"/>
        <rFont val="Calibri"/>
        <family val="2"/>
      </rPr>
      <t>Sign each entry. Each entry should be signed as deemed appropriate i.e. full name and professional standing on progress notes.</t>
    </r>
  </si>
  <si>
    <r>
      <t>·</t>
    </r>
    <r>
      <rPr>
        <sz val="7"/>
        <color rgb="FF000000"/>
        <rFont val="Times New Roman"/>
        <family val="1"/>
      </rPr>
      <t xml:space="preserve">       </t>
    </r>
    <r>
      <rPr>
        <sz val="11"/>
        <color rgb="FF000000"/>
        <rFont val="Calibri"/>
        <family val="2"/>
      </rPr>
      <t>Correct errors. Correct a mistaken entry immediately. Annotate the incorrect entry e.g. document "error" in the subject line or comment. Your initials, and the date and time must also be entered. NEVER delete an entry unless you absolutely sure it could not have been seen and, therefore, used, by another health care provider (e.g. you created it and immediately realized your error).</t>
    </r>
  </si>
  <si>
    <r>
      <t>·</t>
    </r>
    <r>
      <rPr>
        <sz val="7"/>
        <color rgb="FF000000"/>
        <rFont val="Times New Roman"/>
        <family val="1"/>
      </rPr>
      <t xml:space="preserve">       </t>
    </r>
    <r>
      <rPr>
        <sz val="11"/>
        <color rgb="FF000000"/>
        <rFont val="Calibri"/>
        <family val="2"/>
      </rPr>
      <t>Write legibly and spell correctly. Effective documentation depends on legible handwriting and the correct spelling for clear communication to prevent errors in care.</t>
    </r>
  </si>
  <si>
    <r>
      <t>·</t>
    </r>
    <r>
      <rPr>
        <sz val="7"/>
        <color rgb="FF000000"/>
        <rFont val="Times New Roman"/>
        <family val="1"/>
      </rPr>
      <t xml:space="preserve">       </t>
    </r>
    <r>
      <rPr>
        <sz val="11"/>
        <color rgb="FF000000"/>
        <rFont val="Calibri"/>
        <family val="2"/>
      </rPr>
      <t>Write in blue or black ink to make all entries permanent.</t>
    </r>
  </si>
  <si>
    <r>
      <t>·</t>
    </r>
    <r>
      <rPr>
        <sz val="7"/>
        <color rgb="FF000000"/>
        <rFont val="Times New Roman"/>
        <family val="1"/>
      </rPr>
      <t xml:space="preserve">       </t>
    </r>
    <r>
      <rPr>
        <sz val="11"/>
        <color rgb="FF000000"/>
        <rFont val="Calibri"/>
        <family val="2"/>
      </rPr>
      <t>Sign each entry. Each entry should be signed as deemed appropriate i.e. initials on flow sheets, full name and professional standing on progress notes. A line should be drawn through all blank spaces.</t>
    </r>
  </si>
  <si>
    <r>
      <t>·</t>
    </r>
    <r>
      <rPr>
        <sz val="7"/>
        <color rgb="FF000000"/>
        <rFont val="Times New Roman"/>
        <family val="1"/>
      </rPr>
      <t xml:space="preserve">       </t>
    </r>
    <r>
      <rPr>
        <sz val="11"/>
        <color rgb="FF000000"/>
        <rFont val="Calibri"/>
        <family val="2"/>
      </rPr>
      <t>Correct errors. Correct a mistaken entry immediately. Draw a single line through the entry and document "error" above or beside it.  Your initials, and the date and time must also be entered. NEVER erase, use whiteout or completely erase the original entry.</t>
    </r>
  </si>
  <si>
    <r>
      <t>·</t>
    </r>
    <r>
      <rPr>
        <sz val="7"/>
        <color rgb="FF000000"/>
        <rFont val="Times New Roman"/>
        <family val="1"/>
      </rPr>
      <t xml:space="preserve">       </t>
    </r>
    <r>
      <rPr>
        <sz val="11"/>
        <color rgb="FF000000"/>
        <rFont val="Calibri"/>
        <family val="2"/>
      </rPr>
      <t>Include the completed form in the client’s electronic health file, if one exists. Scan the completed form, attach it to the client’s health file and appropriately destroy the paper original.</t>
    </r>
  </si>
  <si>
    <t>FAXING</t>
  </si>
  <si>
    <t>R</t>
  </si>
  <si>
    <t>Is FAX the best way to send the PHI or is there some other more secure method?</t>
  </si>
  <si>
    <t>Did you check the receiver’s FAX number to make sure it’s correct?</t>
  </si>
  <si>
    <t>Did you complete all the information on the FAX cover sheet?</t>
  </si>
  <si>
    <t>Did you verify that you typed the receiver’s FAX number correctly?</t>
  </si>
  <si>
    <t>Did you call the receiver to let them know that a FAX has been sent?</t>
  </si>
  <si>
    <t>Once sent, have you removed all PHI from the FAX machine area?</t>
  </si>
  <si>
    <t>Before you send personal information by FAX…</t>
  </si>
  <si>
    <t>The information contained in this facsimile transmission is privileged and confidential and is intended for the use of the individual named above and others who have been specifically authorized to receive it. If you have received this communication in error, or if any problems occur with transmission, please notify the sender immediately. Thank you for your assistance and cooperation.</t>
  </si>
  <si>
    <t>"Sending_Receiving PHI Checklist'</t>
  </si>
  <si>
    <t>1 Telephone Privacy Script
2 Whistle Blower Notice</t>
  </si>
  <si>
    <t>Password Management Tips</t>
  </si>
  <si>
    <t>"Password Management Tips"</t>
  </si>
  <si>
    <t>Users must not create passwords with a basic sequence of letters that is then partially changed based on a date or other predictable factor.  For example, users must not use “JAN2013” in January and then change the password to “FEB2013” in February.  Users must also not create passwords that are the same as or similar to passwords they have used before.</t>
  </si>
  <si>
    <t>Passwords can be easy to remember if users use tricks that only they know.  Here are a few examples:</t>
  </si>
  <si>
    <r>
      <t>·</t>
    </r>
    <r>
      <rPr>
        <sz val="7"/>
        <color rgb="FF000000"/>
        <rFont val="Times New Roman"/>
        <family val="1"/>
      </rPr>
      <t xml:space="preserve">       </t>
    </r>
    <r>
      <rPr>
        <sz val="11"/>
        <color rgb="FF000000"/>
        <rFont val="Calibri"/>
        <family val="2"/>
      </rPr>
      <t>String together several words to create a “passphrase” (e.g. “Weloveflowers”);</t>
    </r>
  </si>
  <si>
    <r>
      <t>·</t>
    </r>
    <r>
      <rPr>
        <sz val="7"/>
        <color rgb="FF000000"/>
        <rFont val="Times New Roman"/>
        <family val="1"/>
      </rPr>
      <t xml:space="preserve">       </t>
    </r>
    <r>
      <rPr>
        <sz val="11"/>
        <color rgb="FF000000"/>
        <rFont val="Calibri"/>
        <family val="2"/>
      </rPr>
      <t>Shift a word up / down / left / or right on the keyboard (e.g., shifting letters to the right - “vacation” becomes “bsvsyopm””);</t>
    </r>
  </si>
  <si>
    <r>
      <t>·</t>
    </r>
    <r>
      <rPr>
        <sz val="7"/>
        <color rgb="FF000000"/>
        <rFont val="Times New Roman"/>
        <family val="1"/>
      </rPr>
      <t xml:space="preserve">       </t>
    </r>
    <r>
      <rPr>
        <sz val="11"/>
        <color rgb="FF000000"/>
        <rFont val="Calibri"/>
        <family val="2"/>
      </rPr>
      <t>Shift characters in a word a certain number of letters up or down in the alphabet (e.g., shift the first letter up by two letters in the alphabet – such as “Vacation” becomes “Xacation””);</t>
    </r>
  </si>
  <si>
    <r>
      <t>·</t>
    </r>
    <r>
      <rPr>
        <sz val="7"/>
        <color rgb="FF000000"/>
        <rFont val="Times New Roman"/>
        <family val="1"/>
      </rPr>
      <t xml:space="preserve">       </t>
    </r>
    <r>
      <rPr>
        <sz val="11"/>
        <color rgb="FF000000"/>
        <rFont val="Calibri"/>
        <family val="2"/>
      </rPr>
      <t>Transform a word using some specific method such as replacing every other letter with a number (e.g., “Truck” becomes “T1ru2k”);</t>
    </r>
  </si>
  <si>
    <r>
      <t>·</t>
    </r>
    <r>
      <rPr>
        <sz val="7"/>
        <color rgb="FF000000"/>
        <rFont val="Times New Roman"/>
        <family val="1"/>
      </rPr>
      <t xml:space="preserve">       </t>
    </r>
    <r>
      <rPr>
        <sz val="11"/>
        <color rgb="FF000000"/>
        <rFont val="Calibri"/>
        <family val="2"/>
      </rPr>
      <t>Add punctuation marks to a word (e.g., “vacation” becomes “va,ca,tio:”);</t>
    </r>
  </si>
  <si>
    <r>
      <t>·</t>
    </r>
    <r>
      <rPr>
        <sz val="7"/>
        <color rgb="FF000000"/>
        <rFont val="Times New Roman"/>
        <family val="1"/>
      </rPr>
      <t xml:space="preserve">       </t>
    </r>
    <r>
      <rPr>
        <sz val="11"/>
        <color rgb="FF000000"/>
        <rFont val="Calibri"/>
        <family val="2"/>
      </rPr>
      <t>Deliberately misspell a word (e.g., “vacation” becomes “vaatcion”);</t>
    </r>
  </si>
  <si>
    <r>
      <t>·</t>
    </r>
    <r>
      <rPr>
        <sz val="7"/>
        <color rgb="FF000000"/>
        <rFont val="Times New Roman"/>
        <family val="1"/>
      </rPr>
      <t xml:space="preserve">       </t>
    </r>
    <r>
      <rPr>
        <sz val="11"/>
        <color rgb="FF000000"/>
        <rFont val="Calibri"/>
        <family val="2"/>
      </rPr>
      <t>Create acronyms using the first letter of the words from a song (e.g.; “In the Arms of the Angel” becomes “Itaota”);</t>
    </r>
  </si>
  <si>
    <r>
      <t>·</t>
    </r>
    <r>
      <rPr>
        <sz val="7"/>
        <color rgb="FF000000"/>
        <rFont val="Times New Roman"/>
        <family val="1"/>
      </rPr>
      <t xml:space="preserve">       </t>
    </r>
    <r>
      <rPr>
        <sz val="11"/>
        <color rgb="FF000000"/>
        <rFont val="Calibri"/>
        <family val="2"/>
      </rPr>
      <t>Combine several personal preferences such as favourite food and colour (e.g., pizzablue).</t>
    </r>
  </si>
  <si>
    <t>The following password controls are used to support the principle of passwords being difficult to guess.  As much as possible, these controls are managed automatically:</t>
  </si>
  <si>
    <r>
      <t>·</t>
    </r>
    <r>
      <rPr>
        <sz val="7"/>
        <color rgb="FF000000"/>
        <rFont val="Times New Roman"/>
        <family val="1"/>
      </rPr>
      <t xml:space="preserve">       </t>
    </r>
    <r>
      <rPr>
        <sz val="11"/>
        <color rgb="FF000000"/>
        <rFont val="Calibri"/>
        <family val="2"/>
      </rPr>
      <t>Passwords automatically expire every 3-6 months. Users are required to change their passwords as follows;</t>
    </r>
  </si>
  <si>
    <r>
      <t>o</t>
    </r>
    <r>
      <rPr>
        <sz val="7"/>
        <color rgb="FF000000"/>
        <rFont val="Times New Roman"/>
        <family val="1"/>
      </rPr>
      <t xml:space="preserve">   </t>
    </r>
    <r>
      <rPr>
        <sz val="11"/>
        <color rgb="FF000000"/>
        <rFont val="Calibri"/>
        <family val="2"/>
      </rPr>
      <t>To prevent password recycling, users are not able to reuse any of their previous eight passwords;</t>
    </r>
  </si>
  <si>
    <r>
      <t>o</t>
    </r>
    <r>
      <rPr>
        <sz val="7"/>
        <color rgb="FF000000"/>
        <rFont val="Times New Roman"/>
        <family val="1"/>
      </rPr>
      <t xml:space="preserve">   </t>
    </r>
    <r>
      <rPr>
        <sz val="11"/>
        <color rgb="FF000000"/>
        <rFont val="Calibri"/>
        <family val="2"/>
      </rPr>
      <t>Temporary passwords must be changed on the first log-on;</t>
    </r>
  </si>
  <si>
    <r>
      <t>·</t>
    </r>
    <r>
      <rPr>
        <sz val="7"/>
        <color rgb="FF000000"/>
        <rFont val="Times New Roman"/>
        <family val="1"/>
      </rPr>
      <t xml:space="preserve">       </t>
    </r>
    <r>
      <rPr>
        <sz val="11"/>
        <color rgb="FF000000"/>
        <rFont val="Calibri"/>
        <family val="2"/>
      </rPr>
      <t xml:space="preserve">User accounts are locked out after five failed log-on attempts within a 45-minute period; </t>
    </r>
  </si>
  <si>
    <r>
      <t>·</t>
    </r>
    <r>
      <rPr>
        <sz val="7"/>
        <color rgb="FF000000"/>
        <rFont val="Times New Roman"/>
        <family val="1"/>
      </rPr>
      <t xml:space="preserve">       </t>
    </r>
    <r>
      <rPr>
        <sz val="11"/>
        <color rgb="FF000000"/>
        <rFont val="Calibri"/>
        <family val="2"/>
      </rPr>
      <t>The shortest acceptable password length is 8 characters.</t>
    </r>
  </si>
  <si>
    <r>
      <t>·</t>
    </r>
    <r>
      <rPr>
        <sz val="7"/>
        <color rgb="FF000000"/>
        <rFont val="Times New Roman"/>
        <family val="1"/>
      </rPr>
      <t xml:space="preserve">       </t>
    </r>
    <r>
      <rPr>
        <sz val="11"/>
        <color rgb="FF000000"/>
        <rFont val="Calibri"/>
        <family val="2"/>
      </rPr>
      <t>The password must contain characters from three of the following four categories:</t>
    </r>
  </si>
  <si>
    <r>
      <t>o</t>
    </r>
    <r>
      <rPr>
        <sz val="7"/>
        <color rgb="FF000000"/>
        <rFont val="Times New Roman"/>
        <family val="1"/>
      </rPr>
      <t xml:space="preserve">   </t>
    </r>
    <r>
      <rPr>
        <sz val="11"/>
        <color rgb="FF000000"/>
        <rFont val="Calibri"/>
        <family val="2"/>
      </rPr>
      <t>English uppercase characters (A – Z)</t>
    </r>
  </si>
  <si>
    <r>
      <t>o</t>
    </r>
    <r>
      <rPr>
        <sz val="7"/>
        <color rgb="FF000000"/>
        <rFont val="Times New Roman"/>
        <family val="1"/>
      </rPr>
      <t xml:space="preserve">   </t>
    </r>
    <r>
      <rPr>
        <sz val="11"/>
        <color rgb="FF000000"/>
        <rFont val="Calibri"/>
        <family val="2"/>
      </rPr>
      <t>English lowercase characters (a – z)</t>
    </r>
  </si>
  <si>
    <r>
      <t>o</t>
    </r>
    <r>
      <rPr>
        <sz val="7"/>
        <color rgb="FF000000"/>
        <rFont val="Times New Roman"/>
        <family val="1"/>
      </rPr>
      <t xml:space="preserve">   </t>
    </r>
    <r>
      <rPr>
        <sz val="11"/>
        <color rgb="FF000000"/>
        <rFont val="Calibri"/>
        <family val="2"/>
      </rPr>
      <t>Base 10 digits (0 – 9); and</t>
    </r>
  </si>
  <si>
    <r>
      <t>o</t>
    </r>
    <r>
      <rPr>
        <sz val="7"/>
        <color rgb="FF000000"/>
        <rFont val="Times New Roman"/>
        <family val="1"/>
      </rPr>
      <t xml:space="preserve">   </t>
    </r>
    <r>
      <rPr>
        <sz val="11"/>
        <color rgb="FF000000"/>
        <rFont val="Calibri"/>
        <family val="2"/>
      </rPr>
      <t>Non alphanumeric (For example: !, $, #, or %).</t>
    </r>
  </si>
  <si>
    <r>
      <t>·</t>
    </r>
    <r>
      <rPr>
        <sz val="7"/>
        <color rgb="FF000000"/>
        <rFont val="Times New Roman"/>
        <family val="1"/>
      </rPr>
      <t xml:space="preserve">       </t>
    </r>
    <r>
      <rPr>
        <sz val="11"/>
        <color rgb="FF000000"/>
        <rFont val="Calibri"/>
        <family val="2"/>
      </rPr>
      <t>Inappropriate use of passwords includes:</t>
    </r>
  </si>
  <si>
    <r>
      <t>o</t>
    </r>
    <r>
      <rPr>
        <sz val="7"/>
        <color rgb="FF000000"/>
        <rFont val="Times New Roman"/>
        <family val="1"/>
      </rPr>
      <t xml:space="preserve">   </t>
    </r>
    <r>
      <rPr>
        <sz val="11"/>
        <color rgb="FF000000"/>
        <rFont val="Calibri"/>
        <family val="2"/>
      </rPr>
      <t>Sharing passwords without management approval.</t>
    </r>
  </si>
  <si>
    <r>
      <t>o</t>
    </r>
    <r>
      <rPr>
        <sz val="7"/>
        <color rgb="FF000000"/>
        <rFont val="Times New Roman"/>
        <family val="1"/>
      </rPr>
      <t xml:space="preserve">   </t>
    </r>
    <r>
      <rPr>
        <sz val="11"/>
        <color rgb="FF000000"/>
        <rFont val="Calibri"/>
        <family val="2"/>
      </rPr>
      <t>Writing passwords down in any way or through email.</t>
    </r>
  </si>
  <si>
    <r>
      <t>o</t>
    </r>
    <r>
      <rPr>
        <sz val="7"/>
        <color rgb="FF000000"/>
        <rFont val="Times New Roman"/>
        <family val="1"/>
      </rPr>
      <t xml:space="preserve">   </t>
    </r>
    <r>
      <rPr>
        <sz val="11"/>
        <color rgb="FF000000"/>
        <rFont val="Calibri"/>
        <family val="2"/>
      </rPr>
      <t xml:space="preserve">Storing an unprotected password in a file on any computer system. </t>
    </r>
  </si>
  <si>
    <r>
      <t>·</t>
    </r>
    <r>
      <rPr>
        <sz val="7"/>
        <color rgb="FF000000"/>
        <rFont val="Times New Roman"/>
        <family val="1"/>
      </rPr>
      <t xml:space="preserve">       </t>
    </r>
    <r>
      <rPr>
        <sz val="11"/>
        <color rgb="FF000000"/>
        <rFont val="Calibri"/>
        <family val="2"/>
      </rPr>
      <t xml:space="preserve">Users must not use the “Remember Password” feature of any software application (e.g. Internet Explorer). </t>
    </r>
  </si>
  <si>
    <r>
      <t>·</t>
    </r>
    <r>
      <rPr>
        <sz val="7"/>
        <color rgb="FF000000"/>
        <rFont val="Times New Roman"/>
        <family val="1"/>
      </rPr>
      <t xml:space="preserve">       </t>
    </r>
    <r>
      <rPr>
        <sz val="11"/>
        <color rgb="FF000000"/>
        <rFont val="Calibri"/>
        <family val="2"/>
      </rPr>
      <t xml:space="preserve">If a user suspects that their password has been discovered, they must report it to their direct supervisor and change the password immediately. </t>
    </r>
  </si>
  <si>
    <t>Confidentiality &amp; Acceptable Use Acknowledgement TEMPLATE</t>
  </si>
  <si>
    <t>Privacy-20</t>
  </si>
  <si>
    <t>"User Access Audit Templates"</t>
  </si>
  <si>
    <t>The access audit process must ensure:</t>
  </si>
  <si>
    <r>
      <t>·</t>
    </r>
    <r>
      <rPr>
        <sz val="7"/>
        <color rgb="FF000000"/>
        <rFont val="Times New Roman"/>
        <family val="1"/>
      </rPr>
      <t xml:space="preserve">       </t>
    </r>
    <r>
      <rPr>
        <sz val="11"/>
        <color rgb="FF000000"/>
        <rFont val="Calibri"/>
        <family val="2"/>
      </rPr>
      <t>The individual conducting the access audit has the knowledge and expertise required to complete the access audit and is authorized to see the information that will be included in the access audit log or report. This authority must not be based on position and title, but must be based on their “need to know” the information to carry out their usual job duties;</t>
    </r>
  </si>
  <si>
    <r>
      <t>·</t>
    </r>
    <r>
      <rPr>
        <sz val="7"/>
        <color rgb="FF000000"/>
        <rFont val="Times New Roman"/>
        <family val="1"/>
      </rPr>
      <t xml:space="preserve">       </t>
    </r>
    <r>
      <rPr>
        <sz val="11"/>
        <color rgb="FF000000"/>
        <rFont val="Calibri"/>
        <family val="2"/>
      </rPr>
      <t xml:space="preserve">Separation of duties between the individual that is conducting the access audit and the individuals whose access is being audited; </t>
    </r>
  </si>
  <si>
    <r>
      <t>·</t>
    </r>
    <r>
      <rPr>
        <sz val="7"/>
        <color rgb="FF000000"/>
        <rFont val="Times New Roman"/>
        <family val="1"/>
      </rPr>
      <t xml:space="preserve">       </t>
    </r>
    <r>
      <rPr>
        <sz val="11"/>
        <color rgb="FF000000"/>
        <rFont val="Calibri"/>
        <family val="2"/>
      </rPr>
      <t>The access audit results are retained in a secure location with limited access and retained as per the retention schedule;</t>
    </r>
  </si>
  <si>
    <r>
      <t>·</t>
    </r>
    <r>
      <rPr>
        <sz val="7"/>
        <color rgb="FF000000"/>
        <rFont val="Times New Roman"/>
        <family val="1"/>
      </rPr>
      <t xml:space="preserve">       </t>
    </r>
    <r>
      <rPr>
        <sz val="11"/>
        <color rgb="FF000000"/>
        <rFont val="Calibri"/>
        <family val="2"/>
      </rPr>
      <t>All evidence gained from an access audit that results in a privacy and security breach report is retained in a secure location until the investigation is completed and approval to dispose of the evidence is obtained;</t>
    </r>
  </si>
  <si>
    <r>
      <t>·</t>
    </r>
    <r>
      <rPr>
        <sz val="7"/>
        <color rgb="FF000000"/>
        <rFont val="Times New Roman"/>
        <family val="1"/>
      </rPr>
      <t xml:space="preserve">       </t>
    </r>
    <r>
      <rPr>
        <sz val="11"/>
        <color rgb="FF000000"/>
        <rFont val="Calibri"/>
        <family val="2"/>
      </rPr>
      <t>All recommendations and/or actions resulting from an access audit are recorded on the Privacy and Security Action Plan and implemented in a timely manner.</t>
    </r>
  </si>
  <si>
    <t>A log must be maintained to document all access to sensitive information regardless of whether the information is documented on paper or in digital form.  This access log must be made available to support access audit activities and must comply with the following requirements:</t>
  </si>
  <si>
    <r>
      <t>i.</t>
    </r>
    <r>
      <rPr>
        <sz val="7"/>
        <color rgb="FF000000"/>
        <rFont val="Times New Roman"/>
        <family val="1"/>
      </rPr>
      <t xml:space="preserve">       </t>
    </r>
    <r>
      <rPr>
        <sz val="11"/>
        <color rgb="FF000000"/>
        <rFont val="Calibri"/>
        <family val="2"/>
      </rPr>
      <t>It must not be possible for the contents of the access logs to be modified (e.g. by technical team members supporting the information system, by end-users or by staff)</t>
    </r>
  </si>
  <si>
    <r>
      <t>ii.</t>
    </r>
    <r>
      <rPr>
        <sz val="7"/>
        <color rgb="FF000000"/>
        <rFont val="Times New Roman"/>
        <family val="1"/>
      </rPr>
      <t xml:space="preserve">      </t>
    </r>
    <r>
      <rPr>
        <sz val="11"/>
        <color rgb="FF000000"/>
        <rFont val="Calibri"/>
        <family val="2"/>
      </rPr>
      <t>The access log must be retained as per the retention schedule, and must be backed up or copied to limit the threat of loss or damage</t>
    </r>
  </si>
  <si>
    <r>
      <t>iii.</t>
    </r>
    <r>
      <rPr>
        <sz val="7"/>
        <color rgb="FF000000"/>
        <rFont val="Times New Roman"/>
        <family val="1"/>
      </rPr>
      <t xml:space="preserve">     </t>
    </r>
    <r>
      <rPr>
        <sz val="11"/>
        <color rgb="FF000000"/>
        <rFont val="Calibri"/>
        <family val="2"/>
      </rPr>
      <t xml:space="preserve">It must be possible to determine from the access log all users that accessed a specific client and all clients a specific user accessed at a minimum.   </t>
    </r>
  </si>
  <si>
    <r>
      <t>iv.</t>
    </r>
    <r>
      <rPr>
        <sz val="7"/>
        <color rgb="FF000000"/>
        <rFont val="Times New Roman"/>
        <family val="1"/>
      </rPr>
      <t xml:space="preserve">     </t>
    </r>
    <r>
      <rPr>
        <sz val="11"/>
        <color rgb="FF000000"/>
        <rFont val="Calibri"/>
        <family val="2"/>
      </rPr>
      <t>If access is to personal information, then the log should include client details such as first, middle, and last name, gender, date of birth, and unique identifiers such as personal health care number (PHN), medical record number (MRN) or a system-generated client Id, if relevant.</t>
    </r>
  </si>
  <si>
    <r>
      <t>v.</t>
    </r>
    <r>
      <rPr>
        <sz val="7"/>
        <color rgb="FF000000"/>
        <rFont val="Times New Roman"/>
        <family val="1"/>
      </rPr>
      <t xml:space="preserve">      </t>
    </r>
    <r>
      <rPr>
        <sz val="11"/>
        <color rgb="FF000000"/>
        <rFont val="Calibri"/>
        <family val="2"/>
      </rPr>
      <t xml:space="preserve">The access log must not include the specific data that was viewed or updated.  </t>
    </r>
  </si>
  <si>
    <t>Authorized access, including:</t>
  </si>
  <si>
    <r>
      <t>·</t>
    </r>
    <r>
      <rPr>
        <sz val="7"/>
        <color rgb="FF000000"/>
        <rFont val="Times New Roman"/>
        <family val="1"/>
      </rPr>
      <t xml:space="preserve">       </t>
    </r>
    <r>
      <rPr>
        <sz val="11"/>
        <color rgb="FF000000"/>
        <rFont val="Calibri"/>
        <family val="2"/>
      </rPr>
      <t>Unique user name and title that cannot be changed by staff;</t>
    </r>
  </si>
  <si>
    <r>
      <t>·</t>
    </r>
    <r>
      <rPr>
        <sz val="7"/>
        <color rgb="FF000000"/>
        <rFont val="Times New Roman"/>
        <family val="1"/>
      </rPr>
      <t xml:space="preserve">       </t>
    </r>
    <r>
      <rPr>
        <sz val="11"/>
        <color rgb="FF000000"/>
        <rFont val="Calibri"/>
        <family val="2"/>
      </rPr>
      <t>The role or permission(s) used by the unique user to access the log, if appropriate;</t>
    </r>
  </si>
  <si>
    <r>
      <t>·</t>
    </r>
    <r>
      <rPr>
        <sz val="7"/>
        <color rgb="FF000000"/>
        <rFont val="Times New Roman"/>
        <family val="1"/>
      </rPr>
      <t xml:space="preserve">       </t>
    </r>
    <r>
      <rPr>
        <sz val="11"/>
        <color rgb="FF000000"/>
        <rFont val="Calibri"/>
        <family val="2"/>
      </rPr>
      <t>Date and time of entry/exit from the physical location;</t>
    </r>
  </si>
  <si>
    <r>
      <t>·</t>
    </r>
    <r>
      <rPr>
        <sz val="7"/>
        <color rgb="FF000000"/>
        <rFont val="Times New Roman"/>
        <family val="1"/>
      </rPr>
      <t xml:space="preserve">       </t>
    </r>
    <r>
      <rPr>
        <sz val="11"/>
        <color rgb="FF000000"/>
        <rFont val="Calibri"/>
        <family val="2"/>
      </rPr>
      <t>Type of event(s) (i.e. create, read, update, delete), where relevant;</t>
    </r>
  </si>
  <si>
    <r>
      <t>·</t>
    </r>
    <r>
      <rPr>
        <sz val="7"/>
        <color rgb="FF000000"/>
        <rFont val="Times New Roman"/>
        <family val="1"/>
      </rPr>
      <t xml:space="preserve">       </t>
    </r>
    <r>
      <rPr>
        <sz val="11"/>
        <color rgb="FF000000"/>
        <rFont val="Calibri"/>
        <family val="2"/>
      </rPr>
      <t>Files accessed, where relevant.</t>
    </r>
  </si>
  <si>
    <r>
      <t>·</t>
    </r>
    <r>
      <rPr>
        <sz val="7"/>
        <color rgb="FF000000"/>
        <rFont val="Times New Roman"/>
        <family val="1"/>
      </rPr>
      <t xml:space="preserve">       </t>
    </r>
    <r>
      <rPr>
        <sz val="11"/>
        <color rgb="FF000000"/>
        <rFont val="Calibri"/>
        <family val="2"/>
      </rPr>
      <t>Unique user identifier that cannot be changed by the end-user, system administrator or system operators;</t>
    </r>
  </si>
  <si>
    <r>
      <t>·</t>
    </r>
    <r>
      <rPr>
        <sz val="7"/>
        <color rgb="FF000000"/>
        <rFont val="Times New Roman"/>
        <family val="1"/>
      </rPr>
      <t xml:space="preserve">       </t>
    </r>
    <r>
      <rPr>
        <sz val="11"/>
        <color rgb="FF000000"/>
        <rFont val="Calibri"/>
        <family val="2"/>
      </rPr>
      <t>The role or permission(s) used by the unique user identifier to access the system;</t>
    </r>
  </si>
  <si>
    <r>
      <t>·</t>
    </r>
    <r>
      <rPr>
        <sz val="7"/>
        <color rgb="FF000000"/>
        <rFont val="Times New Roman"/>
        <family val="1"/>
      </rPr>
      <t xml:space="preserve">       </t>
    </r>
    <r>
      <rPr>
        <sz val="11"/>
        <color rgb="FF000000"/>
        <rFont val="Calibri"/>
        <family val="2"/>
      </rPr>
      <t>Date and time of log on and log off of the system by the unique user identifier;</t>
    </r>
  </si>
  <si>
    <r>
      <t>·</t>
    </r>
    <r>
      <rPr>
        <sz val="7"/>
        <color rgb="FF000000"/>
        <rFont val="Times New Roman"/>
        <family val="1"/>
      </rPr>
      <t xml:space="preserve">       </t>
    </r>
    <r>
      <rPr>
        <sz val="11"/>
        <color rgb="FF000000"/>
        <rFont val="Calibri"/>
        <family val="2"/>
      </rPr>
      <t>Type of event(s) (i.e. create, read, update, delete) carried out by the unique user identifier, where relevant;</t>
    </r>
  </si>
  <si>
    <r>
      <t>·</t>
    </r>
    <r>
      <rPr>
        <sz val="7"/>
        <color rgb="FF000000"/>
        <rFont val="Times New Roman"/>
        <family val="1"/>
      </rPr>
      <t xml:space="preserve">       </t>
    </r>
    <r>
      <rPr>
        <sz val="11"/>
        <color rgb="FF000000"/>
        <rFont val="Calibri"/>
        <family val="2"/>
      </rPr>
      <t>Files accessed, where relevant;</t>
    </r>
  </si>
  <si>
    <r>
      <t>·</t>
    </r>
    <r>
      <rPr>
        <sz val="7"/>
        <color rgb="FF000000"/>
        <rFont val="Times New Roman"/>
        <family val="1"/>
      </rPr>
      <t xml:space="preserve">       </t>
    </r>
    <r>
      <rPr>
        <sz val="11"/>
        <color rgb="FF000000"/>
        <rFont val="Calibri"/>
        <family val="2"/>
      </rPr>
      <t>Programs, privileges and/or utilities used.</t>
    </r>
  </si>
  <si>
    <r>
      <t>·</t>
    </r>
    <r>
      <rPr>
        <sz val="7"/>
        <color rgb="FF000000"/>
        <rFont val="Times New Roman"/>
        <family val="1"/>
      </rPr>
      <t xml:space="preserve">       </t>
    </r>
    <r>
      <rPr>
        <sz val="11"/>
        <color rgb="FF000000"/>
        <rFont val="Calibri"/>
        <family val="2"/>
      </rPr>
      <t>Use of privileged accounts (e.g. System Administrator, Database Administrator);</t>
    </r>
  </si>
  <si>
    <r>
      <t>·</t>
    </r>
    <r>
      <rPr>
        <sz val="7"/>
        <color rgb="FF000000"/>
        <rFont val="Times New Roman"/>
        <family val="1"/>
      </rPr>
      <t xml:space="preserve">       </t>
    </r>
    <r>
      <rPr>
        <sz val="11"/>
        <color rgb="FF000000"/>
        <rFont val="Calibri"/>
        <family val="2"/>
      </rPr>
      <t xml:space="preserve">System start-up and shut-down; </t>
    </r>
  </si>
  <si>
    <r>
      <t>·</t>
    </r>
    <r>
      <rPr>
        <sz val="7"/>
        <color rgb="FF000000"/>
        <rFont val="Times New Roman"/>
        <family val="1"/>
      </rPr>
      <t xml:space="preserve">       </t>
    </r>
    <r>
      <rPr>
        <sz val="11"/>
        <color rgb="FF000000"/>
        <rFont val="Calibri"/>
        <family val="2"/>
      </rPr>
      <t>Input / output device attachment and or detachment.</t>
    </r>
  </si>
  <si>
    <r>
      <t>·</t>
    </r>
    <r>
      <rPr>
        <sz val="7"/>
        <color rgb="FF000000"/>
        <rFont val="Times New Roman"/>
        <family val="1"/>
      </rPr>
      <t xml:space="preserve">       </t>
    </r>
    <r>
      <rPr>
        <sz val="11"/>
        <color rgb="FF000000"/>
        <rFont val="Calibri"/>
        <family val="2"/>
      </rPr>
      <t>Failed or rejected user actions, data access or other resource attempts;</t>
    </r>
  </si>
  <si>
    <r>
      <t>·</t>
    </r>
    <r>
      <rPr>
        <sz val="7"/>
        <color rgb="FF000000"/>
        <rFont val="Times New Roman"/>
        <family val="1"/>
      </rPr>
      <t xml:space="preserve">       </t>
    </r>
    <r>
      <rPr>
        <sz val="11"/>
        <color rgb="FF000000"/>
        <rFont val="Calibri"/>
        <family val="2"/>
      </rPr>
      <t xml:space="preserve">Access policy violations and notifications for network gateways and firewalls; </t>
    </r>
  </si>
  <si>
    <r>
      <t>·</t>
    </r>
    <r>
      <rPr>
        <sz val="7"/>
        <color rgb="FF000000"/>
        <rFont val="Times New Roman"/>
        <family val="1"/>
      </rPr>
      <t xml:space="preserve">       </t>
    </r>
    <r>
      <rPr>
        <sz val="11"/>
        <color rgb="FF000000"/>
        <rFont val="Calibri"/>
        <family val="2"/>
      </rPr>
      <t>Alerts from intrusion detection systems.</t>
    </r>
  </si>
  <si>
    <r>
      <t>·</t>
    </r>
    <r>
      <rPr>
        <sz val="7"/>
        <color rgb="FF000000"/>
        <rFont val="Times New Roman"/>
        <family val="1"/>
      </rPr>
      <t xml:space="preserve">       </t>
    </r>
    <r>
      <rPr>
        <sz val="11"/>
        <color rgb="FF000000"/>
        <rFont val="Calibri"/>
        <family val="2"/>
      </rPr>
      <t>Console alerts or messages;</t>
    </r>
  </si>
  <si>
    <r>
      <t>·</t>
    </r>
    <r>
      <rPr>
        <sz val="7"/>
        <color rgb="FF000000"/>
        <rFont val="Times New Roman"/>
        <family val="1"/>
      </rPr>
      <t xml:space="preserve">       </t>
    </r>
    <r>
      <rPr>
        <sz val="11"/>
        <color rgb="FF000000"/>
        <rFont val="Calibri"/>
        <family val="2"/>
      </rPr>
      <t>System log exceptions;</t>
    </r>
  </si>
  <si>
    <r>
      <t>·</t>
    </r>
    <r>
      <rPr>
        <sz val="7"/>
        <color rgb="FF000000"/>
        <rFont val="Times New Roman"/>
        <family val="1"/>
      </rPr>
      <t xml:space="preserve">       </t>
    </r>
    <r>
      <rPr>
        <sz val="11"/>
        <color rgb="FF000000"/>
        <rFont val="Calibri"/>
        <family val="2"/>
      </rPr>
      <t>Network management alarms; and</t>
    </r>
  </si>
  <si>
    <r>
      <t>·</t>
    </r>
    <r>
      <rPr>
        <sz val="7"/>
        <color rgb="FF000000"/>
        <rFont val="Times New Roman"/>
        <family val="1"/>
      </rPr>
      <t xml:space="preserve">       </t>
    </r>
    <r>
      <rPr>
        <sz val="11"/>
        <color rgb="FF000000"/>
        <rFont val="Calibri"/>
        <family val="2"/>
      </rPr>
      <t>Access control system alarms.</t>
    </r>
  </si>
  <si>
    <r>
      <t>·</t>
    </r>
    <r>
      <rPr>
        <sz val="7"/>
        <color rgb="FF000000"/>
        <rFont val="Times New Roman"/>
        <family val="1"/>
      </rPr>
      <t xml:space="preserve">       </t>
    </r>
    <r>
      <rPr>
        <sz val="11"/>
        <color rgb="FF000000"/>
        <rFont val="Calibri"/>
        <family val="2"/>
      </rPr>
      <t>Changes to, or attempts to change, system security settings and controls</t>
    </r>
  </si>
  <si>
    <t>The Security Contact must ensure that Information Systems used by staff to store sensitive information (e.g. financial systems, clinical documentation systems, etc.) provide a user access audit log that meets the requirements listed above. The Security Contact must initiate a system change request to the appropriate vendor to address identified gaps. This review must be completed with each major release and/or upgrade of the information system.</t>
  </si>
  <si>
    <t>Step 1: Respond to the issue</t>
  </si>
  <si>
    <r>
      <t>The Privacy Contact completes Section A, B and C of the Incident Reporting Form (</t>
    </r>
    <r>
      <rPr>
        <i/>
        <sz val="10"/>
        <color rgb="FF000000"/>
        <rFont val="Calibri"/>
        <family val="2"/>
      </rPr>
      <t>Refer to your Privacy &amp; Security Implementation Workbook TAB ‘Incident Reporting Template’</t>
    </r>
    <r>
      <rPr>
        <sz val="10"/>
        <color rgb="FF000000"/>
        <rFont val="Calibri"/>
        <family val="2"/>
      </rPr>
      <t>).</t>
    </r>
  </si>
  <si>
    <t>The Privacy Contact, in consultation with health organization management, decides whether the breach must be reported to the Information and Privacy Commissioner (IPC).  If it should be reported, the Privacy Contact will inform the IPC about the privacy breach and work together with IPC staff.</t>
  </si>
  <si>
    <t>Step 2: Contain the incident/breach</t>
  </si>
  <si>
    <t>Collect all paper copies of confidential information that may have been involved.</t>
  </si>
  <si>
    <t>Ensure that no copies (including electronic copies) have been made or kept by the individual who received the confidential information.</t>
  </si>
  <si>
    <t>Record the contact information of the person who received the confidential information, for follow-up that may be required.</t>
  </si>
  <si>
    <t>If the breach involved improper access by a user, stop the user’s access privileges, at least temporarily.</t>
  </si>
  <si>
    <t>Step 3: Notify individuals as necessary</t>
  </si>
  <si>
    <r>
      <t>Identify individuals whose privacy was breached and notify them of the breach. In the case of a breach involving sensitive First Nation summary information, notify First Nation leadership. This can be by letter, phone or other communication method (</t>
    </r>
    <r>
      <rPr>
        <i/>
        <sz val="10"/>
        <color rgb="FF000000"/>
        <rFont val="Calibri"/>
        <family val="2"/>
      </rPr>
      <t>Refer to your Privacy &amp; Security Implementation Workbook TAB ‘Incident LETTER Template’</t>
    </r>
    <r>
      <rPr>
        <sz val="10"/>
        <color rgb="FF000000"/>
        <rFont val="Calibri"/>
        <family val="2"/>
      </rPr>
      <t>).</t>
    </r>
  </si>
  <si>
    <t>When giving notice:</t>
  </si>
  <si>
    <r>
      <t>·</t>
    </r>
    <r>
      <rPr>
        <sz val="7"/>
        <color rgb="FF000000"/>
        <rFont val="Times New Roman"/>
        <family val="1"/>
      </rPr>
      <t xml:space="preserve">       </t>
    </r>
    <r>
      <rPr>
        <sz val="10"/>
        <color rgb="FF000000"/>
        <rFont val="Calibri"/>
        <family val="2"/>
      </rPr>
      <t>Provide details of the breach;</t>
    </r>
  </si>
  <si>
    <r>
      <t>·</t>
    </r>
    <r>
      <rPr>
        <sz val="7"/>
        <color rgb="FF000000"/>
        <rFont val="Times New Roman"/>
        <family val="1"/>
      </rPr>
      <t xml:space="preserve">       </t>
    </r>
    <r>
      <rPr>
        <sz val="10"/>
        <color rgb="FF000000"/>
        <rFont val="Calibri"/>
        <family val="2"/>
      </rPr>
      <t>Provide details of the confidential information involved;</t>
    </r>
  </si>
  <si>
    <r>
      <t>·</t>
    </r>
    <r>
      <rPr>
        <sz val="7"/>
        <color rgb="FF000000"/>
        <rFont val="Times New Roman"/>
        <family val="1"/>
      </rPr>
      <t xml:space="preserve">       </t>
    </r>
    <r>
      <rPr>
        <sz val="10"/>
        <color rgb="FF000000"/>
        <rFont val="Calibri"/>
        <family val="2"/>
      </rPr>
      <t xml:space="preserve">Tell the affected clients (or First Nation leader) of the steps that have been taken or will be taken; </t>
    </r>
  </si>
  <si>
    <r>
      <t>·</t>
    </r>
    <r>
      <rPr>
        <sz val="7"/>
        <color rgb="FF000000"/>
        <rFont val="Times New Roman"/>
        <family val="1"/>
      </rPr>
      <t xml:space="preserve">       </t>
    </r>
    <r>
      <rPr>
        <sz val="10"/>
        <color rgb="FF000000"/>
        <rFont val="Calibri"/>
        <family val="2"/>
      </rPr>
      <t>For a PHI privacy breach, inform the client/leader that the ministry of health and the Information Privacy Commissioner have been notified.</t>
    </r>
  </si>
  <si>
    <t>Step 4: Investigate and Healing</t>
  </si>
  <si>
    <t>Lead an internal investigation and identify the causes for the incident/breach. For example, there may have been a training gap that led to a user accessing PHI inappropriately.</t>
  </si>
  <si>
    <t>Complete Section D of the Incident Reporting Form.</t>
  </si>
  <si>
    <t>Submit the Incident Reporting Form to the Privacy Contact within 10 days of identifying the incident/breach.</t>
  </si>
  <si>
    <t>For a personal privacy breach, share findings and healing actions with the ministry of health and the Information Privacy Commissioner.</t>
  </si>
  <si>
    <t>For a personal privacy breach, assist with any further investigation by the Information Privacy Commissioner.</t>
  </si>
  <si>
    <t>Complete healing actions to reduce the chance of the incident happening again by the following two steps;</t>
  </si>
  <si>
    <t>Set up processes to track and improve incident management and response times; and</t>
  </si>
  <si>
    <t xml:space="preserve">Consider the following factors in assessing the risks: </t>
  </si>
  <si>
    <r>
      <t>·</t>
    </r>
    <r>
      <rPr>
        <sz val="7"/>
        <color rgb="FF000000"/>
        <rFont val="Times New Roman"/>
        <family val="1"/>
      </rPr>
      <t xml:space="preserve">       </t>
    </r>
    <r>
      <rPr>
        <sz val="10"/>
        <color rgb="FF000000"/>
        <rFont val="Calibri"/>
        <family val="2"/>
      </rPr>
      <t xml:space="preserve">What data elements have been breached?  Generally, the more sensitive the data, the higher the risk.  Some personal information is more sensitive than others (e.g. health information, government-issued pieces of identification such as social insurance numbers, driver’s license and health care numbers and financial account numbers such as credit or debit card numbers that could be used for identity theft).  A combination of personal information is typically more sensitive than a single piece of personal information. </t>
    </r>
  </si>
  <si>
    <r>
      <t>·</t>
    </r>
    <r>
      <rPr>
        <sz val="7"/>
        <color rgb="FF000000"/>
        <rFont val="Times New Roman"/>
        <family val="1"/>
      </rPr>
      <t xml:space="preserve">       </t>
    </r>
    <r>
      <rPr>
        <sz val="10"/>
        <color rgb="FF000000"/>
        <rFont val="Calibri"/>
        <family val="2"/>
      </rPr>
      <t xml:space="preserve">What possible use is there for the personal information?  Can the information be used for fraudulent or otherwise harmful purposes? </t>
    </r>
  </si>
  <si>
    <r>
      <t>·</t>
    </r>
    <r>
      <rPr>
        <sz val="7"/>
        <color rgb="FF000000"/>
        <rFont val="Times New Roman"/>
        <family val="1"/>
      </rPr>
      <t xml:space="preserve">       </t>
    </r>
    <r>
      <rPr>
        <sz val="10"/>
        <color rgb="FF000000"/>
        <rFont val="Calibri"/>
        <family val="2"/>
      </rPr>
      <t xml:space="preserve">What is the context of the personal information involved?  For example, name and address in a phone book would be less sensitive than name and address on a list of clients receiving counselling or a list of clients away on holiday. </t>
    </r>
  </si>
  <si>
    <r>
      <t>·</t>
    </r>
    <r>
      <rPr>
        <sz val="7"/>
        <color rgb="FF000000"/>
        <rFont val="Times New Roman"/>
        <family val="1"/>
      </rPr>
      <t xml:space="preserve">       </t>
    </r>
    <r>
      <rPr>
        <sz val="10"/>
        <color rgb="FF000000"/>
        <rFont val="Calibri"/>
        <family val="2"/>
      </rPr>
      <t xml:space="preserve">What is the cause of the privacy breach? </t>
    </r>
  </si>
  <si>
    <r>
      <t>·</t>
    </r>
    <r>
      <rPr>
        <sz val="7"/>
        <color rgb="FF000000"/>
        <rFont val="Times New Roman"/>
        <family val="1"/>
      </rPr>
      <t xml:space="preserve">       </t>
    </r>
    <r>
      <rPr>
        <sz val="10"/>
        <color rgb="FF000000"/>
        <rFont val="Calibri"/>
        <family val="2"/>
      </rPr>
      <t xml:space="preserve">Is there a risk of ongoing or further exposure of the information? </t>
    </r>
  </si>
  <si>
    <r>
      <t>·</t>
    </r>
    <r>
      <rPr>
        <sz val="7"/>
        <color rgb="FF000000"/>
        <rFont val="Times New Roman"/>
        <family val="1"/>
      </rPr>
      <t xml:space="preserve">       </t>
    </r>
    <r>
      <rPr>
        <sz val="10"/>
        <color rgb="FF000000"/>
        <rFont val="Calibri"/>
        <family val="2"/>
      </rPr>
      <t xml:space="preserve">What was the extent of the unauthorized collection, use or disclosure, including the number of likely recipients and the risk of further access, use or disclosure, including in mass media or online? </t>
    </r>
  </si>
  <si>
    <r>
      <t>·</t>
    </r>
    <r>
      <rPr>
        <sz val="7"/>
        <color rgb="FF000000"/>
        <rFont val="Times New Roman"/>
        <family val="1"/>
      </rPr>
      <t xml:space="preserve">       </t>
    </r>
    <r>
      <rPr>
        <sz val="10"/>
        <color rgb="FF000000"/>
        <rFont val="Calibri"/>
        <family val="2"/>
      </rPr>
      <t xml:space="preserve">Was the information lost or stolen?  If it was stolen, can it be determined whether the information was the target of the theft or not? </t>
    </r>
  </si>
  <si>
    <r>
      <t>·</t>
    </r>
    <r>
      <rPr>
        <sz val="7"/>
        <color rgb="FF000000"/>
        <rFont val="Times New Roman"/>
        <family val="1"/>
      </rPr>
      <t xml:space="preserve">       </t>
    </r>
    <r>
      <rPr>
        <sz val="10"/>
        <color rgb="FF000000"/>
        <rFont val="Calibri"/>
        <family val="2"/>
      </rPr>
      <t xml:space="preserve">Is the information encrypted or otherwise not readily accessible? </t>
    </r>
  </si>
  <si>
    <r>
      <t>·</t>
    </r>
    <r>
      <rPr>
        <sz val="7"/>
        <color rgb="FF000000"/>
        <rFont val="Times New Roman"/>
        <family val="1"/>
      </rPr>
      <t xml:space="preserve">       </t>
    </r>
    <r>
      <rPr>
        <sz val="10"/>
        <color rgb="FF000000"/>
        <rFont val="Calibri"/>
        <family val="2"/>
      </rPr>
      <t>Is the information recoverable?</t>
    </r>
  </si>
  <si>
    <r>
      <t>·</t>
    </r>
    <r>
      <rPr>
        <sz val="7"/>
        <color rgb="FF000000"/>
        <rFont val="Times New Roman"/>
        <family val="1"/>
      </rPr>
      <t xml:space="preserve">       </t>
    </r>
    <r>
      <rPr>
        <sz val="10"/>
        <color rgb="FF000000"/>
        <rFont val="Calibri"/>
        <family val="2"/>
      </rPr>
      <t xml:space="preserve">Has the information been recovered? </t>
    </r>
  </si>
  <si>
    <r>
      <t>·</t>
    </r>
    <r>
      <rPr>
        <sz val="7"/>
        <color rgb="FF000000"/>
        <rFont val="Times New Roman"/>
        <family val="1"/>
      </rPr>
      <t xml:space="preserve">       </t>
    </r>
    <r>
      <rPr>
        <sz val="10"/>
        <color rgb="FF000000"/>
        <rFont val="Calibri"/>
        <family val="2"/>
      </rPr>
      <t xml:space="preserve">What steps have you already taken to minimize the harm? </t>
    </r>
  </si>
  <si>
    <r>
      <t>·</t>
    </r>
    <r>
      <rPr>
        <sz val="7"/>
        <color rgb="FF000000"/>
        <rFont val="Times New Roman"/>
        <family val="1"/>
      </rPr>
      <t xml:space="preserve">       </t>
    </r>
    <r>
      <rPr>
        <sz val="10"/>
        <color rgb="FF000000"/>
        <rFont val="Calibri"/>
        <family val="2"/>
      </rPr>
      <t xml:space="preserve">Is this a systemic problem or an isolated incident? </t>
    </r>
  </si>
  <si>
    <r>
      <t>·</t>
    </r>
    <r>
      <rPr>
        <sz val="7"/>
        <color rgb="FF000000"/>
        <rFont val="Times New Roman"/>
        <family val="1"/>
      </rPr>
      <t xml:space="preserve">       </t>
    </r>
    <r>
      <rPr>
        <sz val="10"/>
        <color rgb="FF000000"/>
        <rFont val="Calibri"/>
        <family val="2"/>
      </rPr>
      <t xml:space="preserve">How many individuals are affected by the privacy breach? </t>
    </r>
  </si>
  <si>
    <r>
      <t>·</t>
    </r>
    <r>
      <rPr>
        <sz val="7"/>
        <color rgb="FF000000"/>
        <rFont val="Times New Roman"/>
        <family val="1"/>
      </rPr>
      <t xml:space="preserve">       </t>
    </r>
    <r>
      <rPr>
        <sz val="10"/>
        <color rgb="FF000000"/>
        <rFont val="Calibri"/>
        <family val="2"/>
      </rPr>
      <t xml:space="preserve">Who was affected by the privacy breach: employees, public, contractors, clients, service providers, other organizations? </t>
    </r>
  </si>
  <si>
    <r>
      <t>·</t>
    </r>
    <r>
      <rPr>
        <sz val="7"/>
        <color rgb="FF000000"/>
        <rFont val="Times New Roman"/>
        <family val="1"/>
      </rPr>
      <t xml:space="preserve">       </t>
    </r>
    <r>
      <rPr>
        <sz val="10"/>
        <color rgb="FF000000"/>
        <rFont val="Calibri"/>
        <family val="2"/>
      </rPr>
      <t xml:space="preserve">Who is in receipt of the information?  For example, a stranger who accidentally receives personal information and voluntarily reports the mistake is less likely to misuse the information than is an individual suspected of criminal activity. </t>
    </r>
  </si>
  <si>
    <r>
      <t>·</t>
    </r>
    <r>
      <rPr>
        <sz val="7"/>
        <color rgb="FF000000"/>
        <rFont val="Times New Roman"/>
        <family val="1"/>
      </rPr>
      <t xml:space="preserve">       </t>
    </r>
    <r>
      <rPr>
        <sz val="10"/>
        <color rgb="FF000000"/>
        <rFont val="Calibri"/>
        <family val="2"/>
      </rPr>
      <t xml:space="preserve">Is there any relationship between the unauthorized recipients and the data subject?  A close relationship between the victim and the recipient may increase the likelihood of harm - an estranged spouse is more likely to misuse information than a neighbour. </t>
    </r>
  </si>
  <si>
    <r>
      <t>·</t>
    </r>
    <r>
      <rPr>
        <sz val="7"/>
        <color rgb="FF000000"/>
        <rFont val="Times New Roman"/>
        <family val="1"/>
      </rPr>
      <t xml:space="preserve">       </t>
    </r>
    <r>
      <rPr>
        <sz val="10"/>
        <color rgb="FF000000"/>
        <rFont val="Calibri"/>
        <family val="2"/>
      </rPr>
      <t xml:space="preserve">What harm to the individuals will result from the privacy breach?  Harm that may occur includes: </t>
    </r>
  </si>
  <si>
    <r>
      <t>§</t>
    </r>
    <r>
      <rPr>
        <sz val="7"/>
        <color rgb="FF000000"/>
        <rFont val="Times New Roman"/>
        <family val="1"/>
      </rPr>
      <t xml:space="preserve">  </t>
    </r>
    <r>
      <rPr>
        <sz val="10"/>
        <color rgb="FF000000"/>
        <rFont val="Calibri"/>
        <family val="2"/>
      </rPr>
      <t xml:space="preserve">security risk (e.g. physical safety); </t>
    </r>
  </si>
  <si>
    <r>
      <t>§</t>
    </r>
    <r>
      <rPr>
        <sz val="7"/>
        <color rgb="FF000000"/>
        <rFont val="Times New Roman"/>
        <family val="1"/>
      </rPr>
      <t xml:space="preserve">  </t>
    </r>
    <r>
      <rPr>
        <sz val="10"/>
        <color rgb="FF000000"/>
        <rFont val="Calibri"/>
        <family val="2"/>
      </rPr>
      <t xml:space="preserve">identity theft or fraud; </t>
    </r>
  </si>
  <si>
    <r>
      <t>§</t>
    </r>
    <r>
      <rPr>
        <sz val="7"/>
        <color rgb="FF000000"/>
        <rFont val="Times New Roman"/>
        <family val="1"/>
      </rPr>
      <t xml:space="preserve">  </t>
    </r>
    <r>
      <rPr>
        <sz val="10"/>
        <color rgb="FF000000"/>
        <rFont val="Calibri"/>
        <family val="2"/>
      </rPr>
      <t xml:space="preserve">loss of business or employment opportunities; or </t>
    </r>
  </si>
  <si>
    <r>
      <t>§</t>
    </r>
    <r>
      <rPr>
        <sz val="7"/>
        <color rgb="FF000000"/>
        <rFont val="Times New Roman"/>
        <family val="1"/>
      </rPr>
      <t xml:space="preserve">  </t>
    </r>
    <r>
      <rPr>
        <sz val="10"/>
        <color rgb="FF000000"/>
        <rFont val="Calibri"/>
        <family val="2"/>
      </rPr>
      <t xml:space="preserve">hurt, humiliation, damage to reputation or relationships. </t>
    </r>
  </si>
  <si>
    <r>
      <t>·</t>
    </r>
    <r>
      <rPr>
        <sz val="7"/>
        <color rgb="FF000000"/>
        <rFont val="Times New Roman"/>
        <family val="1"/>
      </rPr>
      <t xml:space="preserve">       </t>
    </r>
    <r>
      <rPr>
        <sz val="10"/>
        <color rgb="FF000000"/>
        <rFont val="Calibri"/>
        <family val="2"/>
      </rPr>
      <t xml:space="preserve">What harm could result to the public body or organization as a result of the privacy breach?  For example: </t>
    </r>
  </si>
  <si>
    <r>
      <t>§</t>
    </r>
    <r>
      <rPr>
        <sz val="7"/>
        <color rgb="FF000000"/>
        <rFont val="Times New Roman"/>
        <family val="1"/>
      </rPr>
      <t xml:space="preserve">  </t>
    </r>
    <r>
      <rPr>
        <sz val="10"/>
        <color rgb="FF000000"/>
        <rFont val="Calibri"/>
        <family val="2"/>
      </rPr>
      <t xml:space="preserve">loss of trust in the public body or organization; </t>
    </r>
  </si>
  <si>
    <r>
      <t>§</t>
    </r>
    <r>
      <rPr>
        <sz val="7"/>
        <color rgb="FF000000"/>
        <rFont val="Times New Roman"/>
        <family val="1"/>
      </rPr>
      <t xml:space="preserve">  </t>
    </r>
    <r>
      <rPr>
        <sz val="10"/>
        <color rgb="FF000000"/>
        <rFont val="Calibri"/>
        <family val="2"/>
      </rPr>
      <t xml:space="preserve">loss of assets; </t>
    </r>
  </si>
  <si>
    <r>
      <t>§</t>
    </r>
    <r>
      <rPr>
        <sz val="7"/>
        <color rgb="FF000000"/>
        <rFont val="Times New Roman"/>
        <family val="1"/>
      </rPr>
      <t xml:space="preserve">  </t>
    </r>
    <r>
      <rPr>
        <sz val="11"/>
        <color rgb="FF000000"/>
        <rFont val="Calibri"/>
        <family val="2"/>
      </rPr>
      <t xml:space="preserve">financial exposure; or </t>
    </r>
  </si>
  <si>
    <r>
      <t>§</t>
    </r>
    <r>
      <rPr>
        <sz val="7"/>
        <color rgb="FF000000"/>
        <rFont val="Times New Roman"/>
        <family val="1"/>
      </rPr>
      <t xml:space="preserve">  </t>
    </r>
    <r>
      <rPr>
        <sz val="10"/>
        <color rgb="FF000000"/>
        <rFont val="Calibri"/>
        <family val="2"/>
      </rPr>
      <t xml:space="preserve">loss of contracts/business. </t>
    </r>
  </si>
  <si>
    <r>
      <t>·</t>
    </r>
    <r>
      <rPr>
        <sz val="7"/>
        <color rgb="FF000000"/>
        <rFont val="Times New Roman"/>
        <family val="1"/>
      </rPr>
      <t xml:space="preserve">       </t>
    </r>
    <r>
      <rPr>
        <sz val="11"/>
        <color rgb="FF000000"/>
        <rFont val="Calibri"/>
        <family val="2"/>
      </rPr>
      <t xml:space="preserve">What harm could result to the public as a result of the privacy breach? For example: </t>
    </r>
  </si>
  <si>
    <r>
      <t>§</t>
    </r>
    <r>
      <rPr>
        <sz val="7"/>
        <color rgb="FF000000"/>
        <rFont val="Times New Roman"/>
        <family val="1"/>
      </rPr>
      <t xml:space="preserve">  </t>
    </r>
    <r>
      <rPr>
        <sz val="11"/>
        <color rgb="FF000000"/>
        <rFont val="Calibri"/>
        <family val="2"/>
      </rPr>
      <t xml:space="preserve">risk to public health; or </t>
    </r>
  </si>
  <si>
    <r>
      <t>§</t>
    </r>
    <r>
      <rPr>
        <sz val="7"/>
        <color rgb="FF000000"/>
        <rFont val="Times New Roman"/>
        <family val="1"/>
      </rPr>
      <t xml:space="preserve">  </t>
    </r>
    <r>
      <rPr>
        <sz val="11"/>
        <color rgb="FF000000"/>
        <rFont val="Calibri"/>
        <family val="2"/>
      </rPr>
      <t>risk to public safety.</t>
    </r>
  </si>
  <si>
    <r>
      <t>·</t>
    </r>
    <r>
      <rPr>
        <sz val="7"/>
        <color rgb="FF000000"/>
        <rFont val="Times New Roman"/>
        <family val="1"/>
      </rPr>
      <t xml:space="preserve">       </t>
    </r>
    <r>
      <rPr>
        <sz val="11"/>
        <color rgb="FF000000"/>
        <rFont val="Calibri"/>
        <family val="2"/>
      </rPr>
      <t xml:space="preserve">If the information has not been recovered or is not recoverable, are steps being taken to mitigate any risk this may or does cause to the individuals affected? </t>
    </r>
  </si>
  <si>
    <r>
      <t>§</t>
    </r>
    <r>
      <rPr>
        <sz val="7"/>
        <color rgb="FF000000"/>
        <rFont val="Times New Roman"/>
        <family val="1"/>
      </rPr>
      <t xml:space="preserve">  </t>
    </r>
    <r>
      <rPr>
        <sz val="11"/>
        <color rgb="FF000000"/>
        <rFont val="Calibri"/>
        <family val="2"/>
      </rPr>
      <t>If yes, what are those steps/mitigations? (e.g. recreating the records or seeking to recover the records).</t>
    </r>
  </si>
  <si>
    <r>
      <t>§</t>
    </r>
    <r>
      <rPr>
        <sz val="7"/>
        <color rgb="FF000000"/>
        <rFont val="Times New Roman"/>
        <family val="1"/>
      </rPr>
      <t xml:space="preserve">  </t>
    </r>
    <r>
      <rPr>
        <sz val="11"/>
        <color rgb="FF000000"/>
        <rFont val="Calibri"/>
        <family val="2"/>
      </rPr>
      <t>If no, why not?</t>
    </r>
  </si>
  <si>
    <t>Request To Access PHI Template</t>
  </si>
  <si>
    <t>Privacy-13</t>
  </si>
  <si>
    <t>Client Access and Release of Information Policy</t>
  </si>
  <si>
    <t>To be completed by the &lt;insert Health Organization name&gt; Privacy Contact</t>
  </si>
  <si>
    <r>
      <t>Client Health Card Number (Provincial or First Nations applicable Number)  -</t>
    </r>
    <r>
      <rPr>
        <sz val="10"/>
        <color rgb="FFFF0000"/>
        <rFont val="Calibri"/>
        <family val="2"/>
      </rPr>
      <t xml:space="preserve"> if available</t>
    </r>
    <r>
      <rPr>
        <sz val="10"/>
        <color rgb="FF000000"/>
        <rFont val="Calibri"/>
        <family val="2"/>
      </rPr>
      <t>:</t>
    </r>
  </si>
  <si>
    <t>Verbal Request received - and recorded in Client's Health File:</t>
  </si>
  <si>
    <t xml:space="preserve">If the requestor is not the client, has Consent to Disclose Personal Health Information been granted by the Client or their authorized representative?  </t>
  </si>
  <si>
    <t xml:space="preserve">  🔲  Request Approved.  File transferred to third party.</t>
  </si>
  <si>
    <t xml:space="preserve">  🔲 Request Declined.  Requested information held by another organization/s</t>
  </si>
  <si>
    <t>&lt;enter HEALTH ORGANIZATION name&gt;</t>
  </si>
  <si>
    <r>
      <t xml:space="preserve"> Person Requesting Access to</t>
    </r>
    <r>
      <rPr>
        <sz val="8"/>
        <rFont val="Calibri"/>
        <family val="2"/>
      </rPr>
      <t> </t>
    </r>
    <r>
      <rPr>
        <b/>
        <sz val="13"/>
        <color rgb="FF000000"/>
        <rFont val="Calibri"/>
        <family val="2"/>
      </rPr>
      <t xml:space="preserve"> Personal Health Information 'PHI' FORM </t>
    </r>
  </si>
  <si>
    <t>D. Response (required within 30 working days of the original request date)</t>
  </si>
  <si>
    <r>
      <t>REQUEST TO ACCESS PERSONAL HEALTH INFORMATION -  LOG</t>
    </r>
    <r>
      <rPr>
        <sz val="8"/>
        <color rgb="FF000000"/>
        <rFont val="Calibri"/>
        <family val="2"/>
        <scheme val="minor"/>
      </rPr>
      <t> </t>
    </r>
  </si>
  <si>
    <t>Date Received</t>
  </si>
  <si>
    <t>Identity verified?</t>
  </si>
  <si>
    <t>Fees collected?</t>
  </si>
  <si>
    <t>Date Closed</t>
  </si>
  <si>
    <r>
      <t xml:space="preserve">*Important*
</t>
    </r>
    <r>
      <rPr>
        <b/>
        <sz val="8"/>
        <color rgb="FFFF0000"/>
        <rFont val="Calibri (Body)"/>
      </rPr>
      <t>Request need to be processed within 30 working days from this date</t>
    </r>
  </si>
  <si>
    <t>REQUEST #
(assign a number for reference)</t>
  </si>
  <si>
    <r>
      <t xml:space="preserve">Client Name </t>
    </r>
    <r>
      <rPr>
        <b/>
        <i/>
        <sz val="12"/>
        <color rgb="FF000000"/>
        <rFont val="Calibri"/>
        <family val="2"/>
        <scheme val="minor"/>
      </rPr>
      <t/>
    </r>
  </si>
  <si>
    <t xml:space="preserve">Authorized Representative </t>
  </si>
  <si>
    <t>If not the Client making the Request</t>
  </si>
  <si>
    <t>Client or their authorized representative</t>
  </si>
  <si>
    <t>Nature of Request
Type of information (from PHI Request FORM)</t>
  </si>
  <si>
    <t>Health Organization Response</t>
  </si>
  <si>
    <t>Decision (from PHI Request FORM)</t>
  </si>
  <si>
    <t>If applicable for complex requests</t>
  </si>
  <si>
    <t>COMMENTS</t>
  </si>
  <si>
    <t>Referred to another Health Organization/s</t>
  </si>
  <si>
    <t>If PHI not held by &lt;enter health organization name&gt;</t>
  </si>
  <si>
    <t>Enter relevant request summary information based on 'Request To Access PHI Template/ and interaction with client - to keep a LOG of requests.</t>
  </si>
  <si>
    <t>PHI Access Request LOG</t>
  </si>
  <si>
    <t>To provide the health organization with a LOG to track requests for PHI information.</t>
  </si>
  <si>
    <t>The Five Steps' TAB
Security 1 INFORMATION SECURITY
Security 7 - ORGANIZED OFFICE
Security 9 - CLOUD COMPUTING</t>
  </si>
  <si>
    <t>Security 7 ORGANIZED OFFICE</t>
  </si>
  <si>
    <t>Security 7 - ORGANIZED OFFICE</t>
  </si>
  <si>
    <t>Privacy 18 WHISTLE BLOWER PROTECTION POLICY</t>
  </si>
  <si>
    <t>Security 5 USER ACCESS &amp; ACTIVITY AUDIT POLICY
Security 6 PRIVACY &amp; SECURITY INCIDENT RESPONSE POLICY
Security 4 BUSINESS CONTINUITY MANAGEMENT</t>
  </si>
  <si>
    <t>POLICY REFERENCE</t>
  </si>
  <si>
    <t>High</t>
  </si>
  <si>
    <t>Privacy Contact</t>
  </si>
  <si>
    <t>Owner</t>
  </si>
  <si>
    <t>Privacy-20 CONFIDENTIALITY AND ACCEPTABLE USE POLICY
Workbook - C&amp;A Use template'</t>
  </si>
  <si>
    <t>Privacy-19 INFORMATION RESEARCH POLICY</t>
  </si>
  <si>
    <t xml:space="preserve">B. Canada-Wide Privacy Laws Sec 2.0 
Privacy-11 CONSENT POLICY FOR COLLECTION, USING &amp; DISCLOSING PERSONAL HEALTH INFORMATION
</t>
  </si>
  <si>
    <t>Privacy-3 PRIVACY CONTACT RESPONSIBILITIES
Privacy-4 SECURITY CONTACT RESPONSIBILITIES
Privacy-20 – CONFIDENTIALITY &amp; ACCEPTABLE USE
Additional: Workbook TAB 'C&amp;A Use template'</t>
  </si>
  <si>
    <t>Security 6 -USER ACCESS &amp; ACTIVITY AUDIT POLICY
+ Workbook - Access Audit template TAB</t>
  </si>
  <si>
    <t>B Canada-Wide-Privacy-Laws Sec. 2.0
Privacy-1
+ Workbook 'Provincial Legislation' TAB</t>
  </si>
  <si>
    <t>Security 8 AUDIO/VIDEO SURVEILLANCE
+ Workbook - POSTERS TAB</t>
  </si>
  <si>
    <t>Privacy 14 - INFORMATION CORRECTIONS AND APPEALS POLICY</t>
  </si>
  <si>
    <t>Provides the health organization with a context for using this 'one-stop-shop' workbook for your privacy and security program.</t>
  </si>
  <si>
    <t xml:space="preserve">To provide the health organization with scenarios and additional information besides your policies to help illustrate what defines personal health information 'PHI' that needs protecting. </t>
  </si>
  <si>
    <t>Identifies key individuals responsible for privacy and security at the health organization - with their current contact information. ** must be kept current</t>
  </si>
  <si>
    <t>To provide the health organization with a tool to determine how the primary functions associated with the Data Governance, Privacy and Security accountabilities and responsibilities are reflected in job descriptions for the P&amp;S designates.</t>
  </si>
  <si>
    <t xml:space="preserve">To provide the health organization with a handy privacy &amp; security checklist of activities for your Privacy &amp; Security Contacts to monitor and ensure that they are aware of their ongoing accountabilities and responsibilities. </t>
  </si>
  <si>
    <t>To provide the health organization with a handy reference to key privacy &amp; security information &amp; messaging - as well as external links on the subject matter available from a variety of sources.</t>
  </si>
  <si>
    <t>Provides a template for tracking action items that must be completed to demonstrate the health organization is in compliance with privacy and security protocols and laws.  Action Items in your plan are based on gaps identified during your Information Privacy and Information Security assessment (next 2 TABS)</t>
  </si>
  <si>
    <t>This Business Continuity Plan 'BCP' template provides the health organization with guidance to support the continuity of health care service delivery in the event of a disruption resulting in the unavailability of facilities, systems and/or associated hardware.  Provides you with 5 TABLES that the health organization can leverage/populate so that you are prepared in the event of a disruption to the operations of the health organization.</t>
  </si>
  <si>
    <t>To provide the health organization with a template Terms of Reference for your Privacy Security Committee.</t>
  </si>
  <si>
    <t>To provide the health organization's community  members with a means to request timely access to routine verification and documents; to provide the health organization's staff with a tool to help the community members with their request to access their personal health information 'PHI'.</t>
  </si>
  <si>
    <t>To provide you with an way to track the health organization's management of archived records - both paper-based and digital.</t>
  </si>
  <si>
    <t>To provide the health organization with a way to track the paper-based personal health information held beyond the required retention period that will be safely and securely destroyed. Each year, health files that have exceeded the retention period are flagged for destruction.</t>
  </si>
  <si>
    <t xml:space="preserve">To provide the health organization with a tool to document withdrawal of consent by a client. </t>
  </si>
  <si>
    <t>To provide the health organization with examples of consent and to use as a reference when your staff has questions around consent when dealing with personal health information 'PHI'</t>
  </si>
  <si>
    <t>To provide a means to document the health organization's client consent to disclose personal health information 'PHI'.</t>
  </si>
  <si>
    <t>To provides the health organization with a template to use when clients want to contest the decision by the health organization to refuse a requested correction by the client to change their personal health information.</t>
  </si>
  <si>
    <t>To provide the health organization with a quick reference to relevant terms and definitions around privacy and security.</t>
  </si>
  <si>
    <t xml:space="preserve">To provide the health organization with a means to ensure all sensitive information is protected by all employees, contractors, students an volunteers acknowledge and sign the Confidentiality &amp; Acceptable Use Acknowledgement document. </t>
  </si>
  <si>
    <t>To give the health organization the ability to manage all assets used to work with personal health information 'PHI'  (information, hardware and software assets) when onboarding/offboarding staff as well as volunteers, contractors, etc. (anyone working with the health organization).</t>
  </si>
  <si>
    <t>Provides the health organization with 3 audit Checklists to leverage for conducting required user audits associated with personal health information 'PHI' or clinical systems.</t>
  </si>
  <si>
    <t>To provide the health organization with a complete record of any privacy incidents either revealed by the Privacy Access Audit process and or any privacy and security incident that needs to be documented.</t>
  </si>
  <si>
    <t xml:space="preserve">To provide the health organization with a template that you can leverage for documenting why and how you are using any audio and/or video surveillance equipment at the health organization. </t>
  </si>
  <si>
    <t>To provides the health organization with additional templates and guidance depending on your unique needs.</t>
  </si>
  <si>
    <t>To provide the health organization with a continuous model and framework to follow for quality improvements around privacy and security practices.</t>
  </si>
  <si>
    <t>Identifies key individuals responsible for privacy and security at the health organization.</t>
  </si>
  <si>
    <t xml:space="preserve">To provide the health organization with a clear privacy &amp; security checklist including the timing of activities for your Privacy &amp; Security Contacts to monitor and ensure that they are aware of their ongoing accountabilities and responsibilities. </t>
  </si>
  <si>
    <t>Populate all 5 tables/ sections to ensure you have all of the information that you will need to have at hand to mitigate and handle any disaster or event that disrupts the health organization's operations.  Print out all 5 tables and ensure that all staff have a copy and understand the process in the event of a situation. Review Security-4 'Business Continuity Policy' for a complete understanding of what is required.</t>
  </si>
  <si>
    <t>1.1     To assist the health organization in meeting its privacy and security obligations consistent with your provincial/ territorial legislation.</t>
  </si>
  <si>
    <t>To provide the health organization's clients with a means to request timely access to routine and non routine verification and documents; to provide the health organization's staff with a tool to help the community members with their request to access their personal health information 'PHI'.</t>
  </si>
  <si>
    <t>Covers off all aspects that the health organization's privacy contact will need from the community client to action the request for PHI access.</t>
  </si>
  <si>
    <t>When the health organization staff is trying to decide what kind of consent is required - have them refer to the following tables that will help them determine when is consent Required and what kind of consent is appropriate.</t>
  </si>
  <si>
    <t>Provides the health organization with a template to use when clients want to contest the decision by the health organization to refuse a requested correction by the client to change their personal health information.</t>
  </si>
  <si>
    <t>Print this tab (the print area has been preset to print on letter sized paper) and write in the applicable information and provide to the client to complete. Then give the Statement of Disagreement  to the health organization's privacy contact, put a notation in the client’s health file.</t>
  </si>
  <si>
    <t xml:space="preserve">When this form is signed it covers all use of electronic services including the email system, network, Internet/Intranet access, and computer software used when delivering programs and services on behalf of the health organization. </t>
  </si>
  <si>
    <t>Customize these 8 forms as required depending on the systems and unique set up at the health organization. Print out forms and fill out all sections. Use PRINT AREA to select specific forms that you need to print</t>
  </si>
  <si>
    <t>Review sections 1.0 through 6.0 so you have a clear understanding of the different kinds of user access audits that need to be done at the health organization. Then use the 3 Checklists provided to conduct the audits. You can highlight each checklist and PRINT AREA - or - copy the checklist into a new workbook or word document and fill out it out. 
Each Checklist must be approved/signed.</t>
  </si>
  <si>
    <t>Highlight the contents of the sample letter below [cells B11 to B39, and COPY &amp; PASTE into a Word Document on the health organization letterhead, and complete relevant information and send as soon as possible to the recipient.</t>
  </si>
  <si>
    <t>Documents why the health organization has chosen to use audio/video surveillance equipment (rationale) and that it's use does not contravene any provincial and federal laws. A sample poster is under development that must be visible for people to read before they enter into the area that has any surveilance equipment.</t>
  </si>
  <si>
    <t xml:space="preserve">Surveillance Rationale and Use - Highlight content , copy &amp; paste into a word document. Update all sections using the narrative as a guideline. Review document with the health organization leadership and obtain their approval and signatures.
</t>
  </si>
  <si>
    <t xml:space="preserve">POSTER - highlight content for the template you want to create for the health organization staff, copy &amp; paste into word document update  - enter your 'Health Organization name' where indicated, add the health organization logo, print, laminate and distribute and/or post.
</t>
  </si>
  <si>
    <t>NEXT STEPS</t>
  </si>
  <si>
    <t>Privacy &amp; Security ACTION PLAN</t>
  </si>
  <si>
    <t>De-identifying PHI'</t>
  </si>
  <si>
    <t>Initial Subscriber Action Plan</t>
  </si>
  <si>
    <t>Policies: Privacy: 1-20 and Security 1-9</t>
  </si>
  <si>
    <t>End of 'Table of Contents - Implement'</t>
  </si>
  <si>
    <t>Information Accuracy Checklist'</t>
  </si>
  <si>
    <t>"User Access Templates"</t>
  </si>
  <si>
    <t>User Access Templates</t>
  </si>
  <si>
    <t>To allows the health organization to manage and document each user's access both physical and digital/electronic including new access that is required or changes to existing access including removal of access. All eight forms cover physical and electronic access.</t>
  </si>
  <si>
    <t>User Access Audit Templates</t>
  </si>
  <si>
    <t>User Access Audit Process'</t>
  </si>
  <si>
    <t>Provides the health organization with the process to conduct User Access Audits - from both a privacy and security perspective.</t>
  </si>
  <si>
    <t>How to Respond to a Breach</t>
  </si>
  <si>
    <t>To provide the health organization staff involved with protocols and a checklist to respond to breaches.</t>
  </si>
  <si>
    <t>Describes the typical steps to take when responding to a BREACH at the health organization.</t>
  </si>
  <si>
    <t>When an incident or breach is witnessed, staff will immediately notify the following individuals:</t>
  </si>
  <si>
    <t>Health Director or Administrator, Privacy Contact, Security Contact, Nurse-in-Charge, Home &amp; Community Care Coordinator.</t>
  </si>
  <si>
    <t>To provide the health organization with a framework communication letter to send to the person whose privacy &amp; security has been compromised by either an incident or breach.</t>
  </si>
  <si>
    <t>Provides the health organization with the steps or checklist to take when a breach has occurred.</t>
  </si>
  <si>
    <t>Assessing Breach Risk Factors'</t>
  </si>
  <si>
    <t>To provide the health organization staff with a checklist to assess any risks that need to be mitigated following an incident or breach.</t>
  </si>
  <si>
    <t>"How to Respond to A Breach"</t>
  </si>
  <si>
    <t>"Assessing Breach Risk Factors"</t>
  </si>
  <si>
    <t>This template can be leveraged by any health organization to customize when an attestation or declaration of adherence and obligations to privacy and security legislation has been met by the organization.</t>
  </si>
  <si>
    <t>Ontario-only - Attestation that HIC remains compliant to all of the obligations in the Privacy Policies and Procedures required for using an eHealth Ontario health record system. This template can be leveraged by any health organization when compliance is required.</t>
  </si>
  <si>
    <t>Attestation to Compliance '</t>
  </si>
  <si>
    <t>Password Management Tips'</t>
  </si>
  <si>
    <t>Sending_Receiving PHI Checklist'</t>
  </si>
  <si>
    <t>To provide the health organization with a template to use when needing to notify the client that consent has been overridden.</t>
  </si>
  <si>
    <t>Use the Protocol checklist when dealing with a incident and/or breach</t>
  </si>
  <si>
    <t>&lt;&lt;Street Address&gt;&gt;</t>
  </si>
  <si>
    <t>&lt;&lt;City, Postal Code&gt;&gt;</t>
  </si>
  <si>
    <t xml:space="preserve">&lt;&lt;MONTH DD, YYYY&gt;&gt; </t>
  </si>
  <si>
    <t>Attn:&lt;&lt; Individual’s Name &gt;&gt;</t>
  </si>
  <si>
    <t>To &lt;&lt;Individual’s Name&gt;&gt;:</t>
  </si>
  <si>
    <t>Date of Override</t>
  </si>
  <si>
    <t>Time of Override</t>
  </si>
  <si>
    <t>&lt;&lt;00:00 AM/PM&gt;&gt;</t>
  </si>
  <si>
    <t>Purpose of Override</t>
  </si>
  <si>
    <t>&lt;&lt;Select one of: a) Express consent of patient or substitute decision maker; b) To eliminate or reduce a significant risk of bodily harm to the patient; c) To eliminate or reduce a significant risk of bodily harm to persons other than the patient&gt;&gt;</t>
  </si>
  <si>
    <t xml:space="preserve">Type of Personal Health Information </t>
  </si>
  <si>
    <t>Name of individual who performed the override</t>
  </si>
  <si>
    <t>Organization Name</t>
  </si>
  <si>
    <t>Disclosing Organization</t>
  </si>
  <si>
    <t>Sincerely,</t>
  </si>
  <si>
    <t>&lt;&lt;Name of Privacy Officer/Lead&gt;&gt;</t>
  </si>
  <si>
    <t>&lt;&lt;Role, Organization Name&gt;&gt;</t>
  </si>
  <si>
    <t>"Override Consent Notification"</t>
  </si>
  <si>
    <t xml:space="preserve">Notification of Consent Override </t>
  </si>
  <si>
    <t>&lt; enter health organization name&gt;</t>
  </si>
  <si>
    <t>&lt;enter health organization logo&gt;</t>
  </si>
  <si>
    <t>Re: Notification of Consent Override</t>
  </si>
  <si>
    <t>You have restricted access to your patient records by applying a consent directive.</t>
  </si>
  <si>
    <t>&lt;&lt;type of record that was subject to a consent directive&gt;&gt;</t>
  </si>
  <si>
    <t>&lt;&lt;Provider Name &gt;&gt;</t>
  </si>
  <si>
    <t>&lt;&lt;health organization that contributed the PHI&gt;&gt;</t>
  </si>
  <si>
    <t>If you believe the consent override was performed for a reason other than this purpose, or should you have any questions about this consent override, please contact &lt;&lt;Organization Name, Privacy Contact Name, PHONE NUMBER&gt;&gt;.</t>
  </si>
  <si>
    <t>&lt;Privacy Contact at &lt;&lt;health organization name&gt;&gt;</t>
  </si>
  <si>
    <r>
      <t>Telephone</t>
    </r>
    <r>
      <rPr>
        <sz val="12"/>
        <rFont val="Calibri"/>
        <family val="2"/>
        <scheme val="minor"/>
      </rPr>
      <t xml:space="preserve">: </t>
    </r>
  </si>
  <si>
    <r>
      <t>Toll free</t>
    </r>
    <r>
      <rPr>
        <sz val="12"/>
        <rFont val="Calibri"/>
        <family val="2"/>
        <scheme val="minor"/>
      </rPr>
      <t>:</t>
    </r>
  </si>
  <si>
    <t>Copy and paste template into a word document, add health organization logo and pertinent details.</t>
  </si>
  <si>
    <t>To provide a letter template that can be used to communicate with a client whose consent directive has been overridden.</t>
  </si>
  <si>
    <t xml:space="preserve">You have a right to make a complaint about &lt;&lt;Organization Name’s&gt;&gt; information privacy practices by contacting: </t>
  </si>
  <si>
    <t>You also have a right to contact the Office of the Privacy Commission for &lt;&lt;enter applicable provincial contact information&gt;&gt;</t>
  </si>
  <si>
    <t>Privacy-15 'Sending and Receiving Sensitive Information'</t>
  </si>
  <si>
    <t>Sending a Fax:</t>
  </si>
  <si>
    <t>Faxing Checklist:</t>
  </si>
  <si>
    <t>Faxing Privacy Notice:</t>
  </si>
  <si>
    <t>This should be printed and posted by all fax machines at the health organization</t>
  </si>
  <si>
    <t xml:space="preserve">Link </t>
  </si>
  <si>
    <t>To provide the health organization with scenarios and supplemental information besides the P&amp;S policies to help illustrate what defines personal health information 'PHI' that needs protecting., and in particular where PHI when known can infer a person's identity and have a negative consequence for the person.</t>
  </si>
  <si>
    <t>Privacy-5 Privacy Policy for Personal Health Information 'PHI'</t>
  </si>
  <si>
    <t>To provide a quick summary of the health organization information that helps guide the requirements for the privacy and security program. For example, the types of health services and programs you offer will influence the privacy and security framework tools you need to leverage.</t>
  </si>
  <si>
    <t>By signing this document, signatories are certifying that the content herein is recommended as a direction for fostering a healthy privacy and security culture at the health organization and that they will ensure that the policies, procedures and related tools are implemented and used. This includes the Privacy Policies 1-20 and Security Policies 1-9</t>
  </si>
  <si>
    <t>Business Owner: Health/
Privacy Contact</t>
  </si>
  <si>
    <t>Data Custodian/ Privacy Contact</t>
  </si>
  <si>
    <t>Data Custodian/Security Contact</t>
  </si>
  <si>
    <t>Data Custodian/ Security Contact</t>
  </si>
  <si>
    <t>Privacy Support Worker/ Support Staff</t>
  </si>
  <si>
    <t>User Access Templates'</t>
  </si>
  <si>
    <t>User Access Audit Templates'</t>
  </si>
  <si>
    <t>Privacy-7 Retention of PHI Records</t>
  </si>
  <si>
    <t>"Provincial PHI Retention"</t>
  </si>
  <si>
    <t>This will be augmented in V 3.0 to delineate specific information document types (see below)</t>
  </si>
  <si>
    <t>To provide health organization with a quick reference to the provincial retention policies for personal health information 'PHI' / or patient record retention.</t>
  </si>
  <si>
    <t xml:space="preserve">Gives links to each provincial retention policy applicable across Canada.  PHI is stored according to the retention, access and transfer of medical records policy of the provincial / territorial College of Physicians and Surgeons, or any information sharing agreements, whichever is the longer period. </t>
  </si>
  <si>
    <t>Refer to your province section to see the appropriate Retention Schedule statement using LINKS to the online reference.</t>
  </si>
  <si>
    <t>As a general rule, consider the following questions whenever PHI is being collected, used, or disclosed:</t>
  </si>
  <si>
    <r>
      <t>·</t>
    </r>
    <r>
      <rPr>
        <sz val="7"/>
        <color rgb="FF000000"/>
        <rFont val="Times New Roman"/>
        <family val="1"/>
      </rPr>
      <t xml:space="preserve">               </t>
    </r>
    <r>
      <rPr>
        <sz val="11"/>
        <color rgb="FF000000"/>
        <rFont val="Calibri"/>
        <family val="2"/>
      </rPr>
      <t>If PHI is being de-identified, is this being done in a way that it cannot be re-identified?</t>
    </r>
  </si>
  <si>
    <r>
      <t>a)</t>
    </r>
    <r>
      <rPr>
        <sz val="7"/>
        <color rgb="FF000000"/>
        <rFont val="Times New Roman"/>
        <family val="1"/>
      </rPr>
      <t xml:space="preserve">               </t>
    </r>
    <r>
      <rPr>
        <sz val="11"/>
        <color rgb="FF000000"/>
        <rFont val="Calibri"/>
        <family val="2"/>
      </rPr>
      <t>Where possible, remove personal identifiers (such as name, date of birth, etc.);</t>
    </r>
  </si>
  <si>
    <r>
      <t>b)</t>
    </r>
    <r>
      <rPr>
        <sz val="7"/>
        <color rgb="FF000000"/>
        <rFont val="Times New Roman"/>
        <family val="1"/>
      </rPr>
      <t xml:space="preserve">             </t>
    </r>
    <r>
      <rPr>
        <sz val="11"/>
        <color rgb="FF000000"/>
        <rFont val="Calibri"/>
        <family val="2"/>
      </rPr>
      <t>Identify and, where possible, remove additional information that may also identify a client (such as marital status, health card number, First Nation band number, etc.);</t>
    </r>
  </si>
  <si>
    <r>
      <t>c)</t>
    </r>
    <r>
      <rPr>
        <sz val="7"/>
        <color rgb="FF000000"/>
        <rFont val="Times New Roman"/>
        <family val="1"/>
      </rPr>
      <t xml:space="preserve">              </t>
    </r>
    <r>
      <rPr>
        <sz val="11"/>
        <color rgb="FF000000"/>
        <rFont val="Calibri"/>
        <family val="2"/>
      </rPr>
      <t>Replace personal identifiers with random identifiers. For example, client names could be replaced with random names or references such as “Client XYZ”.</t>
    </r>
  </si>
  <si>
    <r>
      <t>d)</t>
    </r>
    <r>
      <rPr>
        <sz val="7"/>
        <color rgb="FF000000"/>
        <rFont val="Times New Roman"/>
        <family val="1"/>
      </rPr>
      <t xml:space="preserve">             </t>
    </r>
    <r>
      <rPr>
        <sz val="11"/>
        <color rgb="FF000000"/>
        <rFont val="Calibri"/>
        <family val="2"/>
      </rPr>
      <t xml:space="preserve">If small numbers of examples are recorded, include these in a larger, more general category so the clients cannot be singled out and identified. (For example, if you have only two pregnant teens in a small community, report these as part of all pregnant women in your region to reduce the chance the teens will be identified.)  </t>
    </r>
  </si>
  <si>
    <r>
      <t>e)</t>
    </r>
    <r>
      <rPr>
        <sz val="7"/>
        <color rgb="FF000000"/>
        <rFont val="Times New Roman"/>
        <family val="1"/>
      </rPr>
      <t xml:space="preserve">              </t>
    </r>
    <r>
      <rPr>
        <sz val="11"/>
        <color rgb="FF000000"/>
        <rFont val="Calibri"/>
        <family val="2"/>
      </rPr>
      <t>Use information sharing agreements that commit the receiver to use the information only for specified purposes, not re-identifying the information, and to not combine the shared information with information from other sources.</t>
    </r>
  </si>
  <si>
    <t>Approaches to De-Identification:</t>
  </si>
  <si>
    <t>The following actions can be used to help reduce the risk of identification:</t>
  </si>
  <si>
    <t>To provide the health organization with supplementary online references to privacy &amp; security information &amp; messaging. Many of the references are already included in the policy set and other worksheets in your Implementation Workbook.</t>
  </si>
  <si>
    <t>Key messaging and information around privacy and security and external links related to the subject area to augment your Privacy &amp; Security Policy SET.</t>
  </si>
  <si>
    <t>Review the guidelines listed in the table below - and complete the 'description' sections so that the health organization has a record for the specific ISA that you have created.
See Tab 'ISA - Ontario' for an example of a formal ISA - although specific to Ontario it provides you with a sample of an ISA that can be leveraged.</t>
  </si>
  <si>
    <t>Privacy-9 Destruction of PHI Records</t>
  </si>
  <si>
    <t>Privacy-11 Consent Policy for Collecting, Using &amp; Disclosing Information</t>
  </si>
  <si>
    <r>
      <t>✔️ I understand that my personal information will be {</t>
    </r>
    <r>
      <rPr>
        <sz val="11"/>
        <color rgb="FFFF2600"/>
        <rFont val="Helvetica"/>
        <family val="2"/>
      </rPr>
      <t>collected, used and/or disclosed</t>
    </r>
    <r>
      <rPr>
        <sz val="11"/>
        <color theme="1"/>
        <rFont val="Helvetica"/>
        <family val="2"/>
      </rPr>
      <t>} for purpose specified below.</t>
    </r>
  </si>
  <si>
    <t>CLIENT EXPRESS CONSENT FORM</t>
  </si>
  <si>
    <t>✔️ I understand that I can refuse to provide consent.</t>
  </si>
  <si>
    <t>✔️{I understand that I can withdraw this consent in writing.}</t>
  </si>
  <si>
    <t>|, _________________________ agree with the information in the Statement of Consent and hereby give consent.</t>
  </si>
  <si>
    <t>Privacy-11 Consent</t>
  </si>
  <si>
    <t>Print template and fill in all sections when a situation arises where you need to validate the capacity to provide consent. OR copy and paste into a word document.</t>
  </si>
  <si>
    <t xml:space="preserve">Clients may withdraw consent at any time in writing by using the template below. The withdrawal of consent cannot apply to past collection, use, or disclosure. The Withdrawal of Consent form should be forwarded to the Privacy Contact. The Privacy Contact will ensure that staff and those within the client’s circle-of-care are made aware of consent being withdrawn and that the withdrawal is documented in client's health file.  </t>
  </si>
  <si>
    <t>&lt;enter HEALTH ORGANIZATION&gt;</t>
  </si>
  <si>
    <t xml:space="preserve">Print off this template OR copy and paste into a Word document - fill in all sections and forwarded to the health organization's Privacy Contact and file in the organization's Disclosure binder. The Privacy Contact will ensure that staff and those within the client’s circle-of-care are made aware of consent being reinstated and that the reinstatement is documented in the client’s health file.  </t>
  </si>
  <si>
    <t>&lt;enter health organization Logo&gt;</t>
  </si>
  <si>
    <t xml:space="preserve">Privacy-14 Information Corrections and Appeals </t>
  </si>
  <si>
    <t>[enter HEALTH ORGANIZATION]</t>
  </si>
  <si>
    <t>&lt;provide applicable provincial contact information&gt;</t>
  </si>
  <si>
    <t>Note: You are entitled to make a complaint to the Information Privacy Office with respect to any dealings that you had with the health organization with respect to your request for correction.</t>
  </si>
  <si>
    <t>Privacy-12 Accuracy of Documentation</t>
  </si>
  <si>
    <t xml:space="preserve">When recording information on paper forms: </t>
  </si>
  <si>
    <t>How to Ensure Accuracy in Personal Health Information 'PHI" - CHECKLIST</t>
  </si>
  <si>
    <t>&lt;Health Organization&gt; - ONTARIO ONLY</t>
  </si>
  <si>
    <t>EMR Access Request &amp; Record of Issue Form</t>
  </si>
  <si>
    <t>Main  Account &amp; Password</t>
  </si>
  <si>
    <t>&lt;Health Organization&gt; ONTARIO ONLY</t>
  </si>
  <si>
    <t xml:space="preserve">Eight (8) forms to manage the health organization users' access to systems and physical environments in your organization. </t>
  </si>
  <si>
    <t>Security-5 User Access and Activity Audit</t>
  </si>
  <si>
    <t>Augments Security-5 User Access and Activity audit policy to help guide the audit process.</t>
  </si>
  <si>
    <t>Review with staff who are authorized to conduct the audits which typically is the clinical staff and/or privacy &amp; security contact or their designate.</t>
  </si>
  <si>
    <t>Access Audit Process Requirements</t>
  </si>
  <si>
    <t>User Access Log</t>
  </si>
  <si>
    <t>Provides the health organization with more details around the process on how to conduct User Access Audits - from both a privacy AND security perspective.</t>
  </si>
  <si>
    <t xml:space="preserve">Physical Asset Access Audit Log Compliance: Additional Requirements </t>
  </si>
  <si>
    <r>
      <rPr>
        <b/>
        <sz val="7"/>
        <color rgb="FF000000"/>
        <rFont val="Times New Roman"/>
        <family val="1"/>
      </rPr>
      <t xml:space="preserve"> </t>
    </r>
    <r>
      <rPr>
        <b/>
        <sz val="11"/>
        <color rgb="FF000000"/>
        <rFont val="Calibri"/>
        <family val="2"/>
      </rPr>
      <t>Information System Access Audit Log Compliance: Additional Requirements</t>
    </r>
  </si>
  <si>
    <t>Privileged operations completed, including:</t>
  </si>
  <si>
    <t>Unauthorized access attempts, including:</t>
  </si>
  <si>
    <r>
      <rPr>
        <sz val="7"/>
        <color rgb="FF000000"/>
        <rFont val="Times New Roman"/>
        <family val="1"/>
      </rPr>
      <t xml:space="preserve"> </t>
    </r>
    <r>
      <rPr>
        <sz val="11"/>
        <color rgb="FF000000"/>
        <rFont val="Calibri"/>
        <family val="2"/>
      </rPr>
      <t>System alerts or failures, including:</t>
    </r>
  </si>
  <si>
    <t>"User Access Audit Process"</t>
  </si>
  <si>
    <t>Security-6 Privacy &amp; Security Incident Response</t>
  </si>
  <si>
    <t>If the outcome of the privacy access audit identifies a potential privacy and/or security breach, or an incident is occurs, report the incident/breach using the Incident Reporting Form below and investigate in accordance with the Privacy and Security Breach Incident Response Policy.</t>
  </si>
  <si>
    <t xml:space="preserve"> Personal Information Involved</t>
  </si>
  <si>
    <t>Foreseeable Harm from the Privacy Breach</t>
  </si>
  <si>
    <r>
      <rPr>
        <b/>
        <sz val="7"/>
        <color rgb="FF000000"/>
        <rFont val="Times New Roman"/>
        <family val="1"/>
      </rPr>
      <t xml:space="preserve"> </t>
    </r>
    <r>
      <rPr>
        <b/>
        <sz val="11"/>
        <color rgb="FF000000"/>
        <rFont val="Calibri"/>
        <family val="2"/>
      </rPr>
      <t>Cause and Extent of the Privacy Breach</t>
    </r>
  </si>
  <si>
    <t>Recovery of Personal Information</t>
  </si>
  <si>
    <t>RISK CHECKLIST - Following an Incident/Breach</t>
  </si>
  <si>
    <t>Describes in a Checklist what needs to be validated when assessing the risks to the organization following a breach.</t>
  </si>
  <si>
    <t>Ensure that all staff involved with risk assessment following a breach understand what is involved in assessing the risks so that gaps in the privacy &amp; security protocols are revealed for mitigation.</t>
  </si>
  <si>
    <t>Security-8 Audio/Video Surveillance</t>
  </si>
  <si>
    <t>Privacy-20 Confidentiality and Acceptable Use</t>
  </si>
  <si>
    <t>Security-1 Information Security</t>
  </si>
  <si>
    <t>Tips to ensure staff are following password protocols.</t>
  </si>
  <si>
    <t>Password Controls</t>
  </si>
  <si>
    <t>Telephone Script</t>
  </si>
  <si>
    <r>
      <t>If you wish to have more information, I can have &lt;FNHSO PRIVACY OFFICER’S NAME&gt; give you a call or you can speak to them in person</t>
    </r>
    <r>
      <rPr>
        <b/>
        <i/>
        <sz val="11"/>
        <color theme="1"/>
        <rFont val="Calibri"/>
        <family val="2"/>
        <scheme val="minor"/>
      </rPr>
      <t xml:space="preserve">. </t>
    </r>
  </si>
  <si>
    <r>
      <t xml:space="preserve">Provides the health organization with additional templates and guidance depending on your unique needs.
</t>
    </r>
    <r>
      <rPr>
        <i/>
        <sz val="11"/>
        <color rgb="FFFF0000"/>
        <rFont val="Calibri (Body)"/>
      </rPr>
      <t>(Please request)</t>
    </r>
  </si>
  <si>
    <t>Introduction:</t>
  </si>
  <si>
    <t>Objectives:</t>
  </si>
  <si>
    <t>Instructions:</t>
  </si>
  <si>
    <t>Q1</t>
  </si>
  <si>
    <t>Q2</t>
  </si>
  <si>
    <t>Q3</t>
  </si>
  <si>
    <t>SCOPE</t>
  </si>
  <si>
    <t>Other, please specify or indicate 'Not Applicable'</t>
  </si>
  <si>
    <t>Scope Description</t>
  </si>
  <si>
    <t>Response</t>
  </si>
  <si>
    <r>
      <rPr>
        <b/>
        <sz val="12"/>
        <color theme="1"/>
        <rFont val="Calibri"/>
        <family val="2"/>
      </rPr>
      <t>Yes</t>
    </r>
    <r>
      <rPr>
        <sz val="12"/>
        <color theme="1"/>
        <rFont val="Calibri"/>
        <family val="2"/>
      </rPr>
      <t>, the policy and procedure are written, are complete, includes appropriate forms, checklists, guidelines and is used consistently.</t>
    </r>
  </si>
  <si>
    <t>QUESTION   LEGEND</t>
  </si>
  <si>
    <t>Explain</t>
  </si>
  <si>
    <r>
      <t xml:space="preserve">If </t>
    </r>
    <r>
      <rPr>
        <b/>
        <sz val="12"/>
        <color theme="1"/>
        <rFont val="Arial"/>
        <family val="2"/>
      </rPr>
      <t>Yes</t>
    </r>
    <r>
      <rPr>
        <sz val="12"/>
        <color theme="1"/>
        <rFont val="Arial"/>
        <family val="2"/>
      </rPr>
      <t>:</t>
    </r>
  </si>
  <si>
    <t>Has your organization ever received a privacy inquiry or complaint?</t>
  </si>
  <si>
    <t>Consent Management:</t>
  </si>
  <si>
    <r>
      <t>Proactive Safeguards:</t>
    </r>
    <r>
      <rPr>
        <sz val="12"/>
        <color indexed="8"/>
        <rFont val="Arial"/>
        <family val="2"/>
      </rPr>
      <t xml:space="preserve"> </t>
    </r>
  </si>
  <si>
    <t>Response Explanation  [Column Section E to J]</t>
  </si>
  <si>
    <t>Q4</t>
  </si>
  <si>
    <r>
      <t>Collection, Access, Use, Disclosure and Disposal of PHI:</t>
    </r>
    <r>
      <rPr>
        <sz val="12"/>
        <color indexed="8"/>
        <rFont val="Arial"/>
        <family val="2"/>
      </rPr>
      <t xml:space="preserve"> </t>
    </r>
  </si>
  <si>
    <t>Q5</t>
  </si>
  <si>
    <t>- Inquiries about the health organization's information practices?</t>
  </si>
  <si>
    <t>- Requests for access to or correction of PHI?</t>
  </si>
  <si>
    <t>Do you have 'ISA's Information Sharing Agreement/s or legal contract/s in place with external organizations?</t>
  </si>
  <si>
    <t>Do the ISA/contract (s) specify rules governing the return or disposal of the information that was disclosed once the third party is no longer using it?</t>
  </si>
  <si>
    <t>Privacy-8 ARCHIVING PERSONAL HEALTH INFORMATION ‘PHI’ RECORDS POLICY
Privacy-9 DESTRUCTION OF PERSONAL HEALTH INFORMATION ‘PHI’ RECORDS POLICY</t>
  </si>
  <si>
    <t>Privacy-5 PRIVACY POLICY FOR PERSONAL HEALTH INFORMATION ‘PHI’
Workbook TAB ‘ISA Guiding Principles’</t>
  </si>
  <si>
    <t>Q6</t>
  </si>
  <si>
    <t>Q7</t>
  </si>
  <si>
    <t>Disclosed for the purposes it was collected, for a consistent purpose, or otherwise as permitted by law?</t>
  </si>
  <si>
    <t>Is the personal health information disclosed limited to what is required to fulfill the contract, authorized by your organization or required by law?</t>
  </si>
  <si>
    <t>Is there a requirement in place to complete a Security Threat and Risk Assessment "STRA' before implementing access or exchanging data/information?</t>
  </si>
  <si>
    <t xml:space="preserve"> Collected only if it relates directly to health organization programs and services?</t>
  </si>
  <si>
    <t xml:space="preserve"> Used for the purposes it was collected, for a consistent purpose?</t>
  </si>
  <si>
    <t>Q8</t>
  </si>
  <si>
    <r>
      <t xml:space="preserve">What is your model for obtaining consent for collecting personal health information (PHI) from and disclosing PHI to other health organizations?
</t>
    </r>
    <r>
      <rPr>
        <i/>
        <sz val="12"/>
        <color theme="1"/>
        <rFont val="Arial"/>
        <family val="2"/>
      </rPr>
      <t>Please add an Explanation if a combination of consent is in place.</t>
    </r>
  </si>
  <si>
    <t>Q9</t>
  </si>
  <si>
    <r>
      <t xml:space="preserve">If </t>
    </r>
    <r>
      <rPr>
        <b/>
        <sz val="12"/>
        <color theme="1"/>
        <rFont val="Arial"/>
        <family val="2"/>
      </rPr>
      <t>Yes:</t>
    </r>
  </si>
  <si>
    <t>Is there a review cycle to confirm that the purposes for collection of the PHI including consent remain appropriate and to identify and incorporate new purposes?</t>
  </si>
  <si>
    <t>Require removing or blocking PHI that has no relevance to a request when providing copies of information to others?</t>
  </si>
  <si>
    <t>Q10</t>
  </si>
  <si>
    <t>Is there a written policy on recording the types of PHI collected and where it is stored?</t>
  </si>
  <si>
    <t>Privacy-1 STATEMENT ON PRIVACY GUIDELINES AND PRINCIPLES
Privacy-5 PRIVACY POLICY FOR PERSONAL HEALTH INFORMATION ‘PHI’
Privacy-6 DATA CLASSIFICATION FOR PERSONAL HEALTH INFORMATION ‘PHI’ POLICY
Privacy-7 RETENTION OF PERSONAL HEALTH INFORMATION ‘PHI’ RECORDS POLICY</t>
  </si>
  <si>
    <t>Q11</t>
  </si>
  <si>
    <t>Q12</t>
  </si>
  <si>
    <t>Is PHI made anonymous when used for planning programs, forecasting, reporting, and/or evaluation purposes for the health organization?</t>
  </si>
  <si>
    <t>Q13</t>
  </si>
  <si>
    <r>
      <rPr>
        <sz val="10"/>
        <color rgb="FF7030A0"/>
        <rFont val="Arial"/>
        <family val="2"/>
      </rPr>
      <t>Privacy-2 (ONTARIO only) - HEALTH INFORMATION CUSTODIAN ‘HIC’ RESPONSIBILITIES</t>
    </r>
    <r>
      <rPr>
        <sz val="10"/>
        <color rgb="FFFF0000"/>
        <rFont val="Arial"/>
        <family val="2"/>
      </rPr>
      <t xml:space="preserve">
</t>
    </r>
    <r>
      <rPr>
        <sz val="10"/>
        <color rgb="FF7030A0"/>
        <rFont val="Arial"/>
        <family val="2"/>
      </rPr>
      <t>Privacy-6 DATA CLASSIFICATION FOR PERSONAL HEALTH INFORMATION ‘PHI’
Privacy-7 RETENTION OF PERSONAL HEALTH INFORMATION ‘PHI’ RECORDS POLICY
Privacy-8 ARCHIVING PERSONAL HEALTH INFORMATION ‘PHI’ RECORDS POLICY
Privacy-9 DESTRUCTION OF PERSONAL HEALTH INFORMATION ‘PHI’ RECORDS POLICY</t>
    </r>
  </si>
  <si>
    <t>Q14</t>
  </si>
  <si>
    <t>Do you have LOGS in place to keep track of PHI/sensitive information?</t>
  </si>
  <si>
    <t>Q15</t>
  </si>
  <si>
    <t>Is there a Data Classification policy and schedule that identifies the different sensitivity classifications of data that is collected?</t>
  </si>
  <si>
    <t>Q16</t>
  </si>
  <si>
    <t>Q17</t>
  </si>
  <si>
    <t>Q18</t>
  </si>
  <si>
    <t>Q19</t>
  </si>
  <si>
    <r>
      <t xml:space="preserve">Is there a Data Disposal policy and schedule that identifies methods of safe disposal of paper and electronic records that aligns with the sensitivity classification and retention period of the data?
</t>
    </r>
    <r>
      <rPr>
        <i/>
        <sz val="12"/>
        <color theme="1"/>
        <rFont val="Arial"/>
        <family val="2"/>
      </rPr>
      <t>Noting that some health organizations may need to retain sensitive information longer than the required legislated minimums and in some cases mark it as 'Never Destroy'</t>
    </r>
  </si>
  <si>
    <r>
      <t xml:space="preserve">Is there a Research policy that identifies how staff respond to a request for research data?
</t>
    </r>
    <r>
      <rPr>
        <i/>
        <sz val="12"/>
        <color theme="1"/>
        <rFont val="Arial"/>
        <family val="2"/>
      </rPr>
      <t>A researcher must provide a written research plan with approval from the applicable Research Ethics Board, mapping of data requests to the applicable Research Ethics Board, describes how research requests are documented, etc.)?</t>
    </r>
  </si>
  <si>
    <t>Is there a written policy regarding consent?</t>
  </si>
  <si>
    <t>Procedures to ensure that the client has the capacity to give consent?</t>
  </si>
  <si>
    <r>
      <t xml:space="preserve">Has your organization ever received and applied a consent directive?
</t>
    </r>
    <r>
      <rPr>
        <i/>
        <sz val="12"/>
        <color theme="1"/>
        <rFont val="Arial"/>
        <family val="2"/>
      </rPr>
      <t>E.G. a client requests that their PHI not be accessed by health organization individual/s.</t>
    </r>
  </si>
  <si>
    <t xml:space="preserve"> Procedures to validate the identify of individuals who are approved to make decisions on behalf of others (e.g. custodial parents, customary care arrangements)</t>
  </si>
  <si>
    <t>Workbook 'Capacity to provide consent template' TAB</t>
  </si>
  <si>
    <t>Health organizations have an obligation under the federal/provincial/territorial laws to ensure that client PHI is as accurate, complete and up-to-date as needed for its purpose of delivering healthcare services.</t>
  </si>
  <si>
    <t>Q20</t>
  </si>
  <si>
    <t>Is there a written policy to ensure that PHI is accurate, complete and up-to-date?</t>
  </si>
  <si>
    <r>
      <t xml:space="preserve">If </t>
    </r>
    <r>
      <rPr>
        <b/>
        <sz val="12"/>
        <color theme="1"/>
        <rFont val="Arial"/>
        <family val="2"/>
      </rPr>
      <t>Yes</t>
    </r>
    <r>
      <rPr>
        <sz val="12"/>
        <color theme="1"/>
        <rFont val="Arial"/>
        <family val="2"/>
      </rPr>
      <t>, do the requirements include the following for all updates:</t>
    </r>
  </si>
  <si>
    <r>
      <t xml:space="preserve">If </t>
    </r>
    <r>
      <rPr>
        <b/>
        <sz val="12"/>
        <color theme="1"/>
        <rFont val="Arial"/>
        <family val="2"/>
      </rPr>
      <t xml:space="preserve">Yes, </t>
    </r>
    <r>
      <rPr>
        <sz val="12"/>
        <color theme="1"/>
        <rFont val="Arial"/>
        <family val="2"/>
      </rPr>
      <t>does the policy include:</t>
    </r>
  </si>
  <si>
    <t>When consent is being given directly from the client or from an authorized individual representing the client?</t>
  </si>
  <si>
    <t>Identifying when written or express consent is required?</t>
  </si>
  <si>
    <t>A requirement to keep a log or record of consent, including consent directives given verbally or in writing?</t>
  </si>
  <si>
    <t>Specifying the implications of not providing consent or withdrawing it (e.g. some services may be denied)</t>
  </si>
  <si>
    <t>Requiring that the refusal and the reason for refusal to provide consent are documented?</t>
  </si>
  <si>
    <t>Q21</t>
  </si>
  <si>
    <t>Time and date?</t>
  </si>
  <si>
    <t xml:space="preserve"> Who updated the record?</t>
  </si>
  <si>
    <t>Source of updates and changes (e.g., parent, guardian, etc.)?</t>
  </si>
  <si>
    <t>How and when information is to be reviewed to ensure it is accurate?</t>
  </si>
  <si>
    <t>What to do when an error is discovered?</t>
  </si>
  <si>
    <t>Q22</t>
  </si>
  <si>
    <t xml:space="preserve">Health organizations must protect PHI from misuse, loss or theft so safeguards must also be in place.  </t>
  </si>
  <si>
    <t>Q23</t>
  </si>
  <si>
    <t>Q24</t>
  </si>
  <si>
    <t>Q25</t>
  </si>
  <si>
    <t>Is there a procedure that describes how audits will be conducted?</t>
  </si>
  <si>
    <t>Q26</t>
  </si>
  <si>
    <t>Are protocols in place to remove access and/or apply other sanctions against staff if inappropriate use of PHI is determined and/or they are unaware of their personal obligation to protect PHI?</t>
  </si>
  <si>
    <t>Does your privacy policy/s include a protocol that a brochure about the health organization's privacy statement is provided to clients when services are provided externally - e.g. an organization-run program is held at another building or location.</t>
  </si>
  <si>
    <t>Q28</t>
  </si>
  <si>
    <t>Q29</t>
  </si>
  <si>
    <t>Does your organization have an Audio/Video surveillance policy in place if there is audio/video active in specific locations at the health organization? Including a publicly visible poster advising why the equipment is in place that can be read prior to anyone entering the monitored space?</t>
  </si>
  <si>
    <t>Q30</t>
  </si>
  <si>
    <t>Q31</t>
  </si>
  <si>
    <t>Q32</t>
  </si>
  <si>
    <t>Has your organization ever received a request for access from a client or their designated authorized representative?</t>
  </si>
  <si>
    <t>Has your organization ever received a request for correction from a client or their designated authorized representative?</t>
  </si>
  <si>
    <t>Is there a policy/protocols in place on how to process a request, confirm authority of the requestor to receive the information, document a request and response, track the status of request, what to do if a request will be refused, etc.</t>
  </si>
  <si>
    <t>Q33</t>
  </si>
  <si>
    <t>Is there a Data Retention policy and schedule that identifies the retention periods for each type of paper and electronic data that is collected including responses to requests for access and correction?</t>
  </si>
  <si>
    <t>Is there a procedure to ensure that individuals are notified that a correction to his/her information has been made?</t>
  </si>
  <si>
    <t>Q34</t>
  </si>
  <si>
    <t>Is a record (LOG) kept of the request for review of errors, omissions and corrections to a client's file as well as the decision made about the request including NOT to amend the record?</t>
  </si>
  <si>
    <t>Q35</t>
  </si>
  <si>
    <r>
      <rPr>
        <b/>
        <sz val="12"/>
        <rFont val="Calibri"/>
        <family val="2"/>
      </rPr>
      <t>No</t>
    </r>
    <r>
      <rPr>
        <sz val="12"/>
        <rFont val="Calibri"/>
        <family val="2"/>
      </rPr>
      <t xml:space="preserve">, there is no written policy or procedure.
</t>
    </r>
    <r>
      <rPr>
        <i/>
        <sz val="12"/>
        <rFont val="Calibri"/>
        <family val="2"/>
      </rPr>
      <t>Enter an action to address gap. [</t>
    </r>
    <r>
      <rPr>
        <b/>
        <i/>
        <sz val="12"/>
        <rFont val="Calibri"/>
        <family val="2"/>
      </rPr>
      <t>Columns  'G through J']</t>
    </r>
  </si>
  <si>
    <r>
      <rPr>
        <b/>
        <sz val="12"/>
        <rFont val="Calibri"/>
        <family val="2"/>
      </rPr>
      <t>Partial</t>
    </r>
    <r>
      <rPr>
        <sz val="12"/>
        <rFont val="Calibri"/>
        <family val="2"/>
      </rPr>
      <t xml:space="preserve">, the policy or procedure is partially complete (e.g. content missing, procedure missing, forms missing, not approved, etc.) or are not always used by staff.  
</t>
    </r>
    <r>
      <rPr>
        <i/>
        <sz val="12"/>
        <rFont val="Calibri"/>
        <family val="2"/>
      </rPr>
      <t xml:space="preserve">Explain  or elaborate in Column 'G' &amp; include your planned Action to Address Gap. </t>
    </r>
    <r>
      <rPr>
        <b/>
        <i/>
        <sz val="12"/>
        <rFont val="Calibri"/>
        <family val="2"/>
      </rPr>
      <t>[Columns 'I through J']</t>
    </r>
  </si>
  <si>
    <t>Is authorization responsibility assigned to prevent conflict of interest? (e.g. the person requesting access to PHI is not the same person approving access)</t>
  </si>
  <si>
    <t>Is the physical security of information assets protected from loss, vandalism, or environmental hazards such as fire and flood?</t>
  </si>
  <si>
    <t>Do the health organization's computers and other system devices have battery back up to cover power failure?</t>
  </si>
  <si>
    <t>Are there procedures to protect PHI from public view?</t>
  </si>
  <si>
    <t>Are there procedures to manage access to secure areas of the facility (e.g. key management, sign in, and auditing)?</t>
  </si>
  <si>
    <t>Require regular review, testing and auditing of the plan (e.g. every 3 years)</t>
  </si>
  <si>
    <t>Is there a policy that requires establishing a Business Continuity Plan (note: This may be included in an Emergency Preparedness Plan) that includes the following?:</t>
  </si>
  <si>
    <t>- Addresses different levels of interruption of service, physical damage, environmental damage, unauthorized modification or disclosure, loss of system integrity and physical theft?</t>
  </si>
  <si>
    <t>- Identifies and prioritizes the essential services that require a plan?</t>
  </si>
  <si>
    <t xml:space="preserve"> Is there a Risk Management policy that identifies the business impacts that might result from personal information security failures that includes the following?</t>
  </si>
  <si>
    <t>- Considers the consequences of the loss, the likelihood of the failure, possible threats and vulnerabilities, and which risk are acceptable?</t>
  </si>
  <si>
    <t>- Requires management's and leadership's formal approval of the risks identified?</t>
  </si>
  <si>
    <t>- access to a local area network (including wireless access) from within the facility.</t>
  </si>
  <si>
    <t>- access to administrator or system management functions and applications.</t>
  </si>
  <si>
    <t>- access to clinical applications or databases.</t>
  </si>
  <si>
    <t>- remote on-line access (e.g. accessing clinical applications from home).</t>
  </si>
  <si>
    <t>- access to health facilities that includes access to secure storage rooms, offices, filing cabinets, etc.?</t>
  </si>
  <si>
    <t>- access to paper records that are properly secured &amp; managed?</t>
  </si>
  <si>
    <t xml:space="preserve">-  ensuring that PHI is not stored or accessed from outside Canada </t>
  </si>
  <si>
    <t>- when PHI is taken offsite</t>
  </si>
  <si>
    <t>Are there written procedures for authorizing staff access to PHI including the following?</t>
  </si>
  <si>
    <t>- A requirement to review the request to confirm that the access is appropriate for the roles and job duties within the facility and complies with the principles of "need to know" and "least privilege (e.g. person is provided with the access based on a defined "need to know" with the "least privileges" possible)?</t>
  </si>
  <si>
    <t>- A requirement for separation of duties between the requestor, approver and the person implementing the access request?</t>
  </si>
  <si>
    <t>- A requirement that the request, approval and implementation are documented, signed and retained on file?</t>
  </si>
  <si>
    <t>- A requirement to review all access (e.g. annual) that has been provided to all facilities, equipment, systems, etc. to confirm that it is still appropriate for each individual?</t>
  </si>
  <si>
    <t>-  A requirement for a unique user name for each authorized user so there is no sharing of accounts?</t>
  </si>
  <si>
    <t>- A requirement for users to follow rules for creating strong passwords to access PHI? (e.g. containing upper case, lower case, numeric and symbols).</t>
  </si>
  <si>
    <t>- Supplemental Credentials requirements (e.g. a series of questions and answers, date of birth, other key identifiers likely only known by the end-user) for resetting passwords or authenticating help desk requests</t>
  </si>
  <si>
    <t>- Require access authentication/authorization methods align with the sensitivity classification of the asset (e.g. strong passwords on building alarms, two-factor authentication to access systems managing PHI</t>
  </si>
  <si>
    <t>- A written process to quickly disable user accounts? (e.g. within 24 hours).</t>
  </si>
  <si>
    <t>Is there a written policy to ensure security protocols are in place when onboarding and offboarding staff (which includes employees, contractors, students and volunteers) - which should include the following?:</t>
  </si>
  <si>
    <t>- Background reference checks are conducted before hiring new staff or accepting new volunteers.</t>
  </si>
  <si>
    <t>- Security responsibilities are included in the terms and conditions of employment, service contracts, or volunteer activity.</t>
  </si>
  <si>
    <t>- Professional designation reference checks and confirmation of good standing are conducted before hiring new staff.</t>
  </si>
  <si>
    <t>- Criminal reference checks are conducted before hiring new staff or accepting new volunteers.</t>
  </si>
  <si>
    <t>Is there a written policy to guide acceptable use of network access and systems?</t>
  </si>
  <si>
    <t>Is there a written procedure to manage information assets (e.g. assignment of responsibilities, inventory, and procedures for secure disposal/re-use)? Including the following?:</t>
  </si>
  <si>
    <t>- identifies whether the data is considered the source-of-truth or is a copy?</t>
  </si>
  <si>
    <t>- a process for classifying the sensitivity of the data?</t>
  </si>
  <si>
    <t>- identifies the retention &amp; archive requirements?</t>
  </si>
  <si>
    <t>- identifies the recovery requirements that align with the Business Continuity Plan?</t>
  </si>
  <si>
    <t>- identifies any data sharing agreements associated with it?</t>
  </si>
  <si>
    <t>Is there a written policy for technology maintenance (such as patches, emergency fixes or system updates)?</t>
  </si>
  <si>
    <t>Is there a written policy to maintain protection against Malicious and Mobile Code (e.g. computer viruses, worms, etc.)?</t>
  </si>
  <si>
    <t>Are regular Backup / Restore processes for information systems and data used?</t>
  </si>
  <si>
    <t>Are information systems monitored for security risks? (e.g. review of firewall logs)</t>
  </si>
  <si>
    <t>Is there a Risk Management policy that identifies the business impacts that might result from personal information security failures?</t>
  </si>
  <si>
    <t>Are records/logs kept of network or system access for audit purposes that include the following information?</t>
  </si>
  <si>
    <t>- user’s login name, date and time of access, system/application accessed, and action taken (read, write, delete)?</t>
  </si>
  <si>
    <t xml:space="preserve">Are the records/logs of access to PHI kept for a specified period of time and protected from tampering? </t>
  </si>
  <si>
    <t>Is there a written policy covering the use of mobile devices such as laptops and smart phones, and portable storage media (e.g. portable hard drives, memory cards, USB flash drives, CDs or DVDs containing PHI)?</t>
  </si>
  <si>
    <t>Is there a written control to ensure that any removal of information assets from the facility is authorized (e.g. files, computers, etc.)?</t>
  </si>
  <si>
    <t>Is there a written policy or procedure to guide access to PHI from outside the facility (e.g. from home)?</t>
  </si>
  <si>
    <t>Is there a written policy or procedure that desks and computer monitors must be kept clear of PHI when unattended (i.e. Clear Desk / Clear Screen)?</t>
  </si>
  <si>
    <t>Do work stations time out after periods of inactivity?</t>
  </si>
  <si>
    <t>Is there a written policy for the secure transfer of PHI (e.g. use of encrypted email, faxes, scanners, etc.)?</t>
  </si>
  <si>
    <t>Does the health organization conduct scheduled audits of user access &amp; activity on clients' PHI?</t>
  </si>
  <si>
    <t>Security-5 USER ACCESS &amp; ACTIVITY AUDIT</t>
  </si>
  <si>
    <t>Is there a written procedure for Incident &amp; Breach Management that includes the following?:</t>
  </si>
  <si>
    <t>- an Escalation Process when an incident or breach occurs?</t>
  </si>
  <si>
    <t>- proactive detection protocols for privacy or security breaches?</t>
  </si>
  <si>
    <t>- a Containment Process?</t>
  </si>
  <si>
    <t>- Reporting requirements?</t>
  </si>
  <si>
    <t>- a way to notify any affected individuals providing them with a summary of the results of the investigation?</t>
  </si>
  <si>
    <t>- protocols for communicating to staff, clients, providers, etc., that they should report possible inappropriate activities?</t>
  </si>
  <si>
    <t>- reassurances around whistle blower protection for individual/s that report possible inappropriate activities?</t>
  </si>
  <si>
    <t>Has your organization ever managed a privacy breach and had to apply all the surrounding protocols? E.G. above</t>
  </si>
  <si>
    <t>End of 'Table of Contents - Forms &amp; Templates'</t>
  </si>
  <si>
    <t>Override Consent Notification</t>
  </si>
  <si>
    <t>Client PHI Consent Template</t>
  </si>
  <si>
    <t>INFORMATION SHARING AGREEMENT</t>
  </si>
  <si>
    <r>
      <t xml:space="preserve">THIS AGREEMENT </t>
    </r>
    <r>
      <rPr>
        <sz val="11"/>
        <color rgb="FF000000"/>
        <rFont val="Arial"/>
        <family val="2"/>
      </rPr>
      <t xml:space="preserve">dated for reference the _______day of ____________________, 20__, is made </t>
    </r>
    <r>
      <rPr>
        <b/>
        <sz val="11"/>
        <color rgb="FF000000"/>
        <rFont val="Arial"/>
        <family val="2"/>
      </rPr>
      <t>BETWEEN</t>
    </r>
    <r>
      <rPr>
        <sz val="11"/>
        <color rgb="FF000000"/>
        <rFont val="Arial"/>
        <family val="2"/>
      </rPr>
      <t>:</t>
    </r>
  </si>
  <si>
    <t xml:space="preserve">____________________________ </t>
  </si>
  <si>
    <t xml:space="preserve">&lt;First Nation Legal Health Organization Name&gt; </t>
  </si>
  <si>
    <t>AND</t>
  </si>
  <si>
    <t xml:space="preserve">&lt;Legal Health Organization Name&gt; </t>
  </si>
  <si>
    <t>(each a “Party” and collectively, the “Parties”)</t>
  </si>
  <si>
    <t>RECITALS</t>
  </si>
  <si>
    <t>ARTICLE 6 – PRIVACY AND SECURITY REQUIREMENTS</t>
  </si>
  <si>
    <t>ARTICLE 13 – SECONDARY USE AND RESEARCH</t>
  </si>
  <si>
    <t>ARTICLE 20 – LIABILTIY INSURANCE</t>
  </si>
  <si>
    <t>SIGNATURES</t>
  </si>
  <si>
    <r>
      <t>WHEREAS</t>
    </r>
    <r>
      <rPr>
        <sz val="11"/>
        <color rgb="FF000000"/>
        <rFont val="Arial"/>
        <family val="2"/>
      </rPr>
      <t>:</t>
    </r>
  </si>
  <si>
    <t>A.</t>
  </si>
  <si>
    <t>The Parties recognize that one of the keys to modernizing the health system and improving access to services and outcomes in Ontario is through the availability of relevant public health information; and</t>
  </si>
  <si>
    <t>B.</t>
  </si>
  <si>
    <t>The province and/or the Parties have provided tools (“Tools”) to simplify the effective sharing of relevant patient/client Personal Health Information between the Parties and/or with the provincial DHIR; and</t>
  </si>
  <si>
    <t>C.</t>
  </si>
  <si>
    <r>
      <t>T</t>
    </r>
    <r>
      <rPr>
        <sz val="11"/>
        <color theme="1"/>
        <rFont val="Arial"/>
        <family val="2"/>
      </rPr>
      <t>he Parties agree that maintaining the confidentiality, privacy and security of Personal Health Information is of paramount importance; and</t>
    </r>
  </si>
  <si>
    <t>D.</t>
  </si>
  <si>
    <t>The Parties provide immunization, vaccination and other health services to some of the same patients/clients; and</t>
  </si>
  <si>
    <t>E.</t>
  </si>
  <si>
    <r>
      <t xml:space="preserve">Each Party acknowledges and agrees that each is a “health information custodian” within the meaning of the </t>
    </r>
    <r>
      <rPr>
        <i/>
        <sz val="11"/>
        <color rgb="FF000000"/>
        <rFont val="Arial"/>
        <family val="2"/>
      </rPr>
      <t>Personal Health Information Protection Act, 2004 (PHIPA)</t>
    </r>
    <r>
      <rPr>
        <sz val="11"/>
        <color rgb="FF000000"/>
        <rFont val="Arial"/>
        <family val="2"/>
      </rPr>
      <t>; and</t>
    </r>
  </si>
  <si>
    <t>F.</t>
  </si>
  <si>
    <t>Each Party will comply with its obligations as a health information custodian under PHIPA; and</t>
  </si>
  <si>
    <t>G.</t>
  </si>
  <si>
    <t xml:space="preserve">The Parties agree to respect the confidentiality of any identifying community information and recognize the First Nation’s authority over this information. </t>
  </si>
  <si>
    <t>H.</t>
  </si>
  <si>
    <t>The Parties are committed to jointly ensuring efficient, effective, client/patient-centred services though the effective sharing of patient/client Personal Health Information; and</t>
  </si>
  <si>
    <t>I.</t>
  </si>
  <si>
    <t>The Parties collect, use and disclose Personal Health Information as permitted by Applicable Law.</t>
  </si>
  <si>
    <r>
      <t xml:space="preserve">NOW THEREFORE, </t>
    </r>
    <r>
      <rPr>
        <sz val="11"/>
        <color rgb="FF000000"/>
        <rFont val="Arial"/>
        <family val="2"/>
      </rPr>
      <t>in consideration of the premises and the covenants and agreements set out herein, the receipt and sufficiency of which are hereby acknowledged, the Parties agree as follows:</t>
    </r>
  </si>
  <si>
    <r>
      <t xml:space="preserve">ARTICLE 1 </t>
    </r>
    <r>
      <rPr>
        <b/>
        <u/>
        <sz val="12"/>
        <color rgb="FF000000"/>
        <rFont val="Arial"/>
        <family val="2"/>
      </rPr>
      <t xml:space="preserve">– </t>
    </r>
    <r>
      <rPr>
        <b/>
        <u/>
        <sz val="11"/>
        <color rgb="FF000000"/>
        <rFont val="Arial"/>
        <family val="2"/>
      </rPr>
      <t>DEFINITIONS</t>
    </r>
  </si>
  <si>
    <t xml:space="preserve">Unless otherwise specified, terms used in this Agreement, including the Recitals, have the following meanings: </t>
  </si>
  <si>
    <r>
      <t>a)</t>
    </r>
    <r>
      <rPr>
        <sz val="7"/>
        <color rgb="FF000000"/>
        <rFont val="Times New Roman"/>
        <family val="1"/>
      </rPr>
      <t xml:space="preserve">    </t>
    </r>
    <r>
      <rPr>
        <b/>
        <sz val="11"/>
        <color rgb="FF000000"/>
        <rFont val="Arial"/>
        <family val="2"/>
      </rPr>
      <t>“Access”, or “Accessing”</t>
    </r>
    <r>
      <rPr>
        <sz val="11"/>
        <color rgb="FF000000"/>
        <rFont val="Arial"/>
        <family val="2"/>
      </rPr>
      <t xml:space="preserve"> means to </t>
    </r>
  </si>
  <si>
    <r>
      <t>i.</t>
    </r>
    <r>
      <rPr>
        <sz val="7"/>
        <color rgb="FF000000"/>
        <rFont val="Times New Roman"/>
        <family val="1"/>
      </rPr>
      <t xml:space="preserve">      </t>
    </r>
    <r>
      <rPr>
        <sz val="11"/>
        <color rgb="FF000000"/>
        <rFont val="Arial"/>
        <family val="2"/>
      </rPr>
      <t>view, copy, or otherwise obtain Data, or</t>
    </r>
  </si>
  <si>
    <r>
      <t>ii.</t>
    </r>
    <r>
      <rPr>
        <sz val="7"/>
        <color rgb="FF000000"/>
        <rFont val="Times New Roman"/>
        <family val="1"/>
      </rPr>
      <t xml:space="preserve">     </t>
    </r>
    <r>
      <rPr>
        <sz val="11"/>
        <color rgb="FF000000"/>
        <rFont val="Arial"/>
        <family val="2"/>
      </rPr>
      <t xml:space="preserve"> to support or maintain the data in the DHIR;</t>
    </r>
  </si>
  <si>
    <r>
      <t>b)</t>
    </r>
    <r>
      <rPr>
        <sz val="7"/>
        <color rgb="FF000000"/>
        <rFont val="Times New Roman"/>
        <family val="1"/>
      </rPr>
      <t xml:space="preserve">    </t>
    </r>
    <r>
      <rPr>
        <b/>
        <sz val="11"/>
        <color rgb="FF000000"/>
        <rFont val="Arial"/>
        <family val="2"/>
      </rPr>
      <t>“Agreement”</t>
    </r>
    <r>
      <rPr>
        <sz val="11"/>
        <color rgb="FF000000"/>
        <rFont val="Arial"/>
        <family val="2"/>
      </rPr>
      <t xml:space="preserve"> means this information sharing agreement;</t>
    </r>
  </si>
  <si>
    <r>
      <t>c)</t>
    </r>
    <r>
      <rPr>
        <sz val="7"/>
        <color rgb="FF000000"/>
        <rFont val="Times New Roman"/>
        <family val="1"/>
      </rPr>
      <t xml:space="preserve">    </t>
    </r>
    <r>
      <rPr>
        <b/>
        <sz val="11"/>
        <color rgb="FF000000"/>
        <rFont val="Arial"/>
        <family val="2"/>
      </rPr>
      <t>“Applicable Law”</t>
    </r>
    <r>
      <rPr>
        <sz val="11"/>
        <color rgb="FF000000"/>
        <rFont val="Arial"/>
        <family val="2"/>
      </rPr>
      <t xml:space="preserve"> means all laws in effect from time to time that are binding on a Party;</t>
    </r>
    <r>
      <rPr>
        <b/>
        <sz val="11"/>
        <color rgb="FF000000"/>
        <rFont val="Arial"/>
        <family val="2"/>
      </rPr>
      <t xml:space="preserve"> </t>
    </r>
  </si>
  <si>
    <r>
      <t>d)</t>
    </r>
    <r>
      <rPr>
        <sz val="7"/>
        <color rgb="FF000000"/>
        <rFont val="Times New Roman"/>
        <family val="1"/>
      </rPr>
      <t xml:space="preserve">    </t>
    </r>
    <r>
      <rPr>
        <b/>
        <sz val="11"/>
        <color rgb="FF000000"/>
        <rFont val="Arial"/>
        <family val="2"/>
      </rPr>
      <t>“Authorized Personnel”</t>
    </r>
    <r>
      <rPr>
        <sz val="11"/>
        <color rgb="FF000000"/>
        <rFont val="Arial"/>
        <family val="2"/>
      </rPr>
      <t xml:space="preserve"> means all Personnel of a Party that are authorized to Access the DHIR;</t>
    </r>
  </si>
  <si>
    <r>
      <t>e)</t>
    </r>
    <r>
      <rPr>
        <sz val="7"/>
        <color rgb="FF000000"/>
        <rFont val="Times New Roman"/>
        <family val="1"/>
      </rPr>
      <t xml:space="preserve">    </t>
    </r>
    <r>
      <rPr>
        <b/>
        <sz val="11"/>
        <color rgb="FF000000"/>
        <rFont val="Arial"/>
        <family val="2"/>
      </rPr>
      <t xml:space="preserve">“Commissioner” </t>
    </r>
    <r>
      <rPr>
        <sz val="11"/>
        <color rgb="FF000000"/>
        <rFont val="Arial"/>
        <family val="2"/>
      </rPr>
      <t xml:space="preserve">in relation to the Parties means the Assistant Commissioner for Personal Health Information appointed under the </t>
    </r>
    <r>
      <rPr>
        <i/>
        <sz val="11"/>
        <color rgb="FF000000"/>
        <rFont val="Arial"/>
        <family val="2"/>
      </rPr>
      <t>Freedom of Information and Protection of Privacy Act</t>
    </r>
    <r>
      <rPr>
        <sz val="11"/>
        <color rgb="FF000000"/>
        <rFont val="Arial"/>
        <family val="2"/>
      </rPr>
      <t>;</t>
    </r>
  </si>
  <si>
    <r>
      <t>f)</t>
    </r>
    <r>
      <rPr>
        <sz val="7"/>
        <color rgb="FF000000"/>
        <rFont val="Times New Roman"/>
        <family val="1"/>
      </rPr>
      <t xml:space="preserve">     </t>
    </r>
    <r>
      <rPr>
        <b/>
        <sz val="11"/>
        <color rgb="FF000000"/>
        <rFont val="Arial"/>
        <family val="2"/>
      </rPr>
      <t>“Data”</t>
    </r>
    <r>
      <rPr>
        <sz val="11"/>
        <color rgb="FF000000"/>
        <rFont val="Arial"/>
        <family val="2"/>
      </rPr>
      <t xml:space="preserve"> means the information, including but not limited to Personal Health Information, held as part of an electronic Record, that is Accessed, collected, used or disclosed under this Agreement;</t>
    </r>
  </si>
  <si>
    <r>
      <t>g)</t>
    </r>
    <r>
      <rPr>
        <sz val="7"/>
        <color rgb="FF000000"/>
        <rFont val="Times New Roman"/>
        <family val="1"/>
      </rPr>
      <t xml:space="preserve">    </t>
    </r>
    <r>
      <rPr>
        <b/>
        <sz val="11"/>
        <color rgb="FF000000"/>
        <rFont val="Arial"/>
        <family val="2"/>
      </rPr>
      <t>“DHIR”</t>
    </r>
    <r>
      <rPr>
        <sz val="11"/>
        <color rgb="FF000000"/>
        <rFont val="Arial"/>
        <family val="2"/>
      </rPr>
      <t xml:space="preserve"> means the Ontario Digital Health Immunization Repository, an instance of a pan-Canadian communicable disease surveillance and information management system that</t>
    </r>
  </si>
  <si>
    <r>
      <t>i.</t>
    </r>
    <r>
      <rPr>
        <sz val="7"/>
        <color rgb="FF000000"/>
        <rFont val="Times New Roman"/>
        <family val="1"/>
      </rPr>
      <t xml:space="preserve">      </t>
    </r>
    <r>
      <rPr>
        <sz val="11"/>
        <color rgb="FF000000"/>
        <rFont val="Arial"/>
        <family val="2"/>
      </rPr>
      <t>is a single client record based system with multiple parties contributing to a client Record, and</t>
    </r>
  </si>
  <si>
    <r>
      <t>ii.</t>
    </r>
    <r>
      <rPr>
        <sz val="7"/>
        <color rgb="FF000000"/>
        <rFont val="Times New Roman"/>
        <family val="1"/>
      </rPr>
      <t xml:space="preserve">     </t>
    </r>
    <r>
      <rPr>
        <sz val="11"/>
        <color rgb="FF000000"/>
        <rFont val="Arial"/>
        <family val="2"/>
      </rPr>
      <t>is expected to evolve and be modified during the Term;</t>
    </r>
  </si>
  <si>
    <r>
      <t>h)</t>
    </r>
    <r>
      <rPr>
        <sz val="7"/>
        <color rgb="FF000000"/>
        <rFont val="Times New Roman"/>
        <family val="1"/>
      </rPr>
      <t xml:space="preserve">    </t>
    </r>
    <r>
      <rPr>
        <b/>
        <sz val="11"/>
        <color rgb="FF000000"/>
        <rFont val="Arial"/>
        <family val="2"/>
      </rPr>
      <t xml:space="preserve">“Health Information Custodian” </t>
    </r>
    <r>
      <rPr>
        <sz val="11"/>
        <color rgb="FF000000"/>
        <rFont val="Arial"/>
        <family val="2"/>
      </rPr>
      <t xml:space="preserve">has the meaning as set out in PHIPA. </t>
    </r>
  </si>
  <si>
    <r>
      <t>i)</t>
    </r>
    <r>
      <rPr>
        <sz val="7"/>
        <color rgb="FF000000"/>
        <rFont val="Times New Roman"/>
        <family val="1"/>
      </rPr>
      <t xml:space="preserve">      </t>
    </r>
    <r>
      <rPr>
        <b/>
        <sz val="11"/>
        <color rgb="FF000000"/>
        <rFont val="Arial"/>
        <family val="2"/>
      </rPr>
      <t>“Least Privilege”</t>
    </r>
    <r>
      <rPr>
        <sz val="11"/>
        <color rgb="FF000000"/>
        <rFont val="Arial"/>
        <family val="2"/>
      </rPr>
      <t xml:space="preserve"> means a principle requiring that personnel be granted the most restrictive set of privileges (or lowest clearance) needed for the performance of authorized tasks and the application of this principle limits the consequences that can result from accident, error, or unauthorized use. Least Privilege implements the Need to Know principle;</t>
    </r>
  </si>
  <si>
    <r>
      <t>j)</t>
    </r>
    <r>
      <rPr>
        <sz val="7"/>
        <color rgb="FF000000"/>
        <rFont val="Times New Roman"/>
        <family val="1"/>
      </rPr>
      <t xml:space="preserve">      </t>
    </r>
    <r>
      <rPr>
        <b/>
        <sz val="11"/>
        <color rgb="FF000000"/>
        <rFont val="Arial"/>
        <family val="2"/>
      </rPr>
      <t>“Need to Know”</t>
    </r>
    <r>
      <rPr>
        <sz val="11"/>
        <color rgb="FF000000"/>
        <rFont val="Arial"/>
        <family val="2"/>
      </rPr>
      <t xml:space="preserve"> means a principle where personnel may only access the minimum data required for the performance of their respective duties, and are not entitled to access merely based on status, rank or office;</t>
    </r>
  </si>
  <si>
    <r>
      <t>k)</t>
    </r>
    <r>
      <rPr>
        <sz val="7"/>
        <color rgb="FF000000"/>
        <rFont val="Times New Roman"/>
        <family val="1"/>
      </rPr>
      <t xml:space="preserve">    </t>
    </r>
    <r>
      <rPr>
        <b/>
        <sz val="11"/>
        <color rgb="FF000000"/>
        <rFont val="Arial"/>
        <family val="2"/>
      </rPr>
      <t>“Personal Health Information</t>
    </r>
    <r>
      <rPr>
        <b/>
        <i/>
        <sz val="11"/>
        <color rgb="FF000000"/>
        <rFont val="Arial"/>
        <family val="2"/>
      </rPr>
      <t xml:space="preserve">” </t>
    </r>
    <r>
      <rPr>
        <sz val="11"/>
        <color rgb="FF000000"/>
        <rFont val="Arial"/>
        <family val="2"/>
      </rPr>
      <t>means personal health information as defined in Applicable Law;</t>
    </r>
  </si>
  <si>
    <r>
      <t>l)</t>
    </r>
    <r>
      <rPr>
        <sz val="7"/>
        <color rgb="FF000000"/>
        <rFont val="Times New Roman"/>
        <family val="1"/>
      </rPr>
      <t xml:space="preserve">      </t>
    </r>
    <r>
      <rPr>
        <b/>
        <sz val="11"/>
        <color rgb="FF000000"/>
        <rFont val="Arial"/>
        <family val="2"/>
      </rPr>
      <t>“PHIPA”</t>
    </r>
    <r>
      <rPr>
        <sz val="11"/>
        <color rgb="FF000000"/>
        <rFont val="Arial"/>
        <family val="2"/>
      </rPr>
      <t xml:space="preserve"> means the “</t>
    </r>
    <r>
      <rPr>
        <i/>
        <sz val="11"/>
        <color rgb="FF000000"/>
        <rFont val="Arial"/>
        <family val="2"/>
      </rPr>
      <t>Personal Health Information Protection Act, 2004”</t>
    </r>
    <r>
      <rPr>
        <sz val="11"/>
        <color rgb="FF000000"/>
        <rFont val="Arial"/>
        <family val="2"/>
      </rPr>
      <t>;</t>
    </r>
  </si>
  <si>
    <r>
      <t>m)</t>
    </r>
    <r>
      <rPr>
        <sz val="7"/>
        <color rgb="FF000000"/>
        <rFont val="Times New Roman"/>
        <family val="1"/>
      </rPr>
      <t xml:space="preserve">   </t>
    </r>
    <r>
      <rPr>
        <b/>
        <sz val="11"/>
        <color rgb="FF000000"/>
        <rFont val="Arial"/>
        <family val="2"/>
      </rPr>
      <t xml:space="preserve">“Privacy or Security Breach” </t>
    </r>
    <r>
      <rPr>
        <sz val="11"/>
        <color rgb="FF000000"/>
        <rFont val="Arial"/>
        <family val="2"/>
      </rPr>
      <t>means</t>
    </r>
  </si>
  <si>
    <r>
      <t>i.</t>
    </r>
    <r>
      <rPr>
        <sz val="7"/>
        <color rgb="FF000000"/>
        <rFont val="Times New Roman"/>
        <family val="1"/>
      </rPr>
      <t xml:space="preserve">      </t>
    </r>
    <r>
      <rPr>
        <sz val="11"/>
        <color rgb="FF000000"/>
        <rFont val="Arial"/>
        <family val="2"/>
      </rPr>
      <t>Access, collection, use, modification, storage, disposal or disclosure of Data that is not authorized by Applicable Law, and</t>
    </r>
  </si>
  <si>
    <r>
      <t>ii.</t>
    </r>
    <r>
      <rPr>
        <sz val="7"/>
        <color rgb="FF000000"/>
        <rFont val="Times New Roman"/>
        <family val="1"/>
      </rPr>
      <t xml:space="preserve">     </t>
    </r>
    <r>
      <rPr>
        <sz val="11"/>
        <color rgb="FF000000"/>
        <rFont val="Arial"/>
        <family val="2"/>
      </rPr>
      <t>Loss of Data</t>
    </r>
  </si>
  <si>
    <r>
      <t>n)</t>
    </r>
    <r>
      <rPr>
        <sz val="7"/>
        <color rgb="FF000000"/>
        <rFont val="Times New Roman"/>
        <family val="1"/>
      </rPr>
      <t xml:space="preserve">    </t>
    </r>
    <r>
      <rPr>
        <sz val="11"/>
        <color rgb="FF000000"/>
        <rFont val="Arial"/>
        <family val="2"/>
      </rPr>
      <t>“</t>
    </r>
    <r>
      <rPr>
        <b/>
        <sz val="11"/>
        <color rgb="FF000000"/>
        <rFont val="Arial"/>
        <family val="2"/>
      </rPr>
      <t>Record</t>
    </r>
    <r>
      <rPr>
        <sz val="11"/>
        <color rgb="FF000000"/>
        <rFont val="Arial"/>
        <family val="2"/>
      </rPr>
      <t>” means a “record” as defined in PHIPA;</t>
    </r>
  </si>
  <si>
    <r>
      <t>o)</t>
    </r>
    <r>
      <rPr>
        <sz val="7"/>
        <color rgb="FF000000"/>
        <rFont val="Times New Roman"/>
        <family val="1"/>
      </rPr>
      <t xml:space="preserve">    </t>
    </r>
    <r>
      <rPr>
        <b/>
        <sz val="11"/>
        <color rgb="FF000000"/>
        <rFont val="Arial"/>
        <family val="2"/>
      </rPr>
      <t>“Stewardship”</t>
    </r>
    <r>
      <rPr>
        <sz val="11"/>
        <color rgb="FF000000"/>
        <rFont val="Arial"/>
        <family val="2"/>
      </rPr>
      <t xml:space="preserve"> means having legal and ethical accountability for the collection, use, disclosure, management and overall protection of data; and</t>
    </r>
  </si>
  <si>
    <r>
      <t>p)</t>
    </r>
    <r>
      <rPr>
        <sz val="7"/>
        <color rgb="FF000000"/>
        <rFont val="Times New Roman"/>
        <family val="1"/>
      </rPr>
      <t xml:space="preserve">    </t>
    </r>
    <r>
      <rPr>
        <b/>
        <sz val="11"/>
        <color rgb="FF000000"/>
        <rFont val="Arial"/>
        <family val="2"/>
      </rPr>
      <t xml:space="preserve">“Tools” </t>
    </r>
    <r>
      <rPr>
        <sz val="11"/>
        <color rgb="FF000000"/>
        <rFont val="Arial"/>
        <family val="2"/>
      </rPr>
      <t>means any application software or supporting mechanism provided by the province or one of the Parties to simplify the collection, use or disclosure of data between the Parties and/or the DHIR, including Public Health Information Exchange (PHIX), Immunization Connect Ontario (ICON), Student Immunization Exchange (STIX), Panorama Enhanced Analytical Reporting (PEAR), or other software applications or supporting mechanisms that may be provided from time to time;</t>
    </r>
  </si>
  <si>
    <r>
      <t>q)</t>
    </r>
    <r>
      <rPr>
        <sz val="7"/>
        <color rgb="FF000000"/>
        <rFont val="Times New Roman"/>
        <family val="1"/>
      </rPr>
      <t xml:space="preserve">    </t>
    </r>
    <r>
      <rPr>
        <b/>
        <sz val="11"/>
        <color rgb="FF000000"/>
        <rFont val="Arial"/>
        <family val="2"/>
      </rPr>
      <t xml:space="preserve">“Term” </t>
    </r>
    <r>
      <rPr>
        <sz val="11"/>
        <color rgb="FF000000"/>
        <rFont val="Arial"/>
        <family val="2"/>
      </rPr>
      <t xml:space="preserve">means the term of this Agreement as set out in Section 15.1. </t>
    </r>
  </si>
  <si>
    <t xml:space="preserve">In this Agreement: </t>
  </si>
  <si>
    <r>
      <t>a)</t>
    </r>
    <r>
      <rPr>
        <sz val="7"/>
        <color rgb="FF000000"/>
        <rFont val="Times New Roman"/>
        <family val="1"/>
      </rPr>
      <t xml:space="preserve">      </t>
    </r>
    <r>
      <rPr>
        <sz val="11"/>
        <color rgb="FF000000"/>
        <rFont val="Arial"/>
        <family val="2"/>
      </rPr>
      <t>all references to “</t>
    </r>
    <r>
      <rPr>
        <b/>
        <sz val="11"/>
        <color rgb="FF000000"/>
        <rFont val="Arial"/>
        <family val="2"/>
      </rPr>
      <t>Articles”</t>
    </r>
    <r>
      <rPr>
        <sz val="11"/>
        <color rgb="FF000000"/>
        <rFont val="Arial"/>
        <family val="2"/>
      </rPr>
      <t>,</t>
    </r>
    <r>
      <rPr>
        <b/>
        <sz val="11"/>
        <color rgb="FF000000"/>
        <rFont val="Arial"/>
        <family val="2"/>
      </rPr>
      <t xml:space="preserve"> “Sections”</t>
    </r>
    <r>
      <rPr>
        <sz val="11"/>
        <color rgb="FF000000"/>
        <rFont val="Arial"/>
        <family val="2"/>
      </rPr>
      <t xml:space="preserve"> and </t>
    </r>
    <r>
      <rPr>
        <b/>
        <sz val="11"/>
        <color rgb="FF000000"/>
        <rFont val="Arial"/>
        <family val="2"/>
      </rPr>
      <t>“Schedules”</t>
    </r>
    <r>
      <rPr>
        <sz val="11"/>
        <color rgb="FF000000"/>
        <rFont val="Arial"/>
        <family val="2"/>
      </rPr>
      <t xml:space="preserve"> refer to Articles, Sections and Schedules of this Agreement unless the context requires otherwise;</t>
    </r>
  </si>
  <si>
    <r>
      <t>b)</t>
    </r>
    <r>
      <rPr>
        <sz val="7"/>
        <color rgb="FF000000"/>
        <rFont val="Times New Roman"/>
        <family val="1"/>
      </rPr>
      <t xml:space="preserve">      </t>
    </r>
    <r>
      <rPr>
        <sz val="11"/>
        <color rgb="FF000000"/>
        <rFont val="Arial"/>
        <family val="2"/>
      </rPr>
      <t xml:space="preserve">“includes” and “including” are not intended to be limiting; </t>
    </r>
  </si>
  <si>
    <r>
      <t>c)</t>
    </r>
    <r>
      <rPr>
        <sz val="7"/>
        <color rgb="FF000000"/>
        <rFont val="Times New Roman"/>
        <family val="1"/>
      </rPr>
      <t xml:space="preserve">      </t>
    </r>
    <r>
      <rPr>
        <sz val="11"/>
        <color rgb="FF000000"/>
        <rFont val="Arial"/>
        <family val="2"/>
      </rPr>
      <t>unless otherwise specified, a reference to a statute by name means the statute by that name, as amended or replaced from time to time and all regulations made thereunder;</t>
    </r>
  </si>
  <si>
    <r>
      <t>d)</t>
    </r>
    <r>
      <rPr>
        <sz val="7"/>
        <color rgb="FF000000"/>
        <rFont val="Times New Roman"/>
        <family val="1"/>
      </rPr>
      <t xml:space="preserve">      </t>
    </r>
    <r>
      <rPr>
        <sz val="11"/>
        <color rgb="FF000000"/>
        <rFont val="Arial"/>
        <family val="2"/>
      </rPr>
      <t>“person” includes an individual, partnership, corporation or legal entity of any nature; and</t>
    </r>
  </si>
  <si>
    <r>
      <t>e)</t>
    </r>
    <r>
      <rPr>
        <sz val="7"/>
        <color rgb="FF000000"/>
        <rFont val="Times New Roman"/>
        <family val="1"/>
      </rPr>
      <t xml:space="preserve">      </t>
    </r>
    <r>
      <rPr>
        <sz val="11"/>
        <color rgb="FF000000"/>
        <rFont val="Arial"/>
        <family val="2"/>
      </rPr>
      <t xml:space="preserve">unless the context otherwise requires, words expressed in the singular include the plural and </t>
    </r>
    <r>
      <rPr>
        <i/>
        <sz val="11"/>
        <color rgb="FF000000"/>
        <rFont val="Arial"/>
        <family val="2"/>
      </rPr>
      <t>vice versa</t>
    </r>
    <r>
      <rPr>
        <sz val="11"/>
        <color rgb="FF000000"/>
        <rFont val="Arial"/>
        <family val="2"/>
      </rPr>
      <t>.</t>
    </r>
  </si>
  <si>
    <r>
      <t xml:space="preserve">ARTICLE 2 </t>
    </r>
    <r>
      <rPr>
        <b/>
        <u/>
        <sz val="12"/>
        <color rgb="FF000000"/>
        <rFont val="Arial"/>
        <family val="2"/>
      </rPr>
      <t xml:space="preserve">– </t>
    </r>
    <r>
      <rPr>
        <b/>
        <u/>
        <sz val="11"/>
        <color rgb="FF000000"/>
        <rFont val="Arial"/>
        <family val="2"/>
      </rPr>
      <t>PURPOSE</t>
    </r>
  </si>
  <si>
    <t>The purpose of this Agreement is to document the terms and conditions under which the Parties will use the Tools provided to Access, collect, use and disclose the Data subject to this Agreement for the purposes described herein, and includes measures to:</t>
  </si>
  <si>
    <r>
      <t>a)</t>
    </r>
    <r>
      <rPr>
        <sz val="7"/>
        <color rgb="FF000000"/>
        <rFont val="Times New Roman"/>
        <family val="1"/>
      </rPr>
      <t xml:space="preserve">      </t>
    </r>
    <r>
      <rPr>
        <sz val="11"/>
        <color rgb="FF000000"/>
        <rFont val="Arial"/>
        <family val="2"/>
      </rPr>
      <t>support compliance with the statutory and policy requirements for the collection, use and disclosure of Personal Health Information;</t>
    </r>
  </si>
  <si>
    <r>
      <t>b)</t>
    </r>
    <r>
      <rPr>
        <sz val="7"/>
        <color rgb="FF000000"/>
        <rFont val="Times New Roman"/>
        <family val="1"/>
      </rPr>
      <t xml:space="preserve">      </t>
    </r>
    <r>
      <rPr>
        <sz val="11"/>
        <color rgb="FF000000"/>
        <rFont val="Arial"/>
        <family val="2"/>
      </rPr>
      <t xml:space="preserve">provide consistency and accuracy in the authorized collection, use and disclosure of Personal Health Information under this Agreement; </t>
    </r>
  </si>
  <si>
    <r>
      <t>c)</t>
    </r>
    <r>
      <rPr>
        <sz val="7"/>
        <color rgb="FF000000"/>
        <rFont val="Times New Roman"/>
        <family val="1"/>
      </rPr>
      <t xml:space="preserve">      </t>
    </r>
    <r>
      <rPr>
        <sz val="11"/>
        <color rgb="FF000000"/>
        <rFont val="Arial"/>
        <family val="2"/>
      </rPr>
      <t>support First Nations in the assertion of Ownership, Control, Access and Possession (OCAP™) over community-identifying information; and</t>
    </r>
  </si>
  <si>
    <r>
      <t>d)</t>
    </r>
    <r>
      <rPr>
        <sz val="7"/>
        <color rgb="FF000000"/>
        <rFont val="Times New Roman"/>
        <family val="1"/>
      </rPr>
      <t xml:space="preserve">      </t>
    </r>
    <r>
      <rPr>
        <sz val="11"/>
        <color rgb="FF000000"/>
        <rFont val="Arial"/>
        <family val="2"/>
      </rPr>
      <t xml:space="preserve">reasonably ensure that the confidentiality, privacy and security of Personal Health Information is not compromised by virtue of its collection, use or disclosure under this Agreement or by the methods used to facilitate such collection, use or disclosure.  </t>
    </r>
  </si>
  <si>
    <t>The Data, including Personal Health Information, that is Accessed, collected, used or disclosed under this Agreement is set out in Schedule A;</t>
  </si>
  <si>
    <t>The Parties will Access, collect, use and disclose Data using the Tools provided or through the DHIR only during the Term and only as permitted herein.</t>
  </si>
  <si>
    <t>The Parties agree that this Agreement governs Access, collection, use and disclosure by the Parties of Data using the Tools provided or through the DHIR and any further disclosures of Data by a Party shall be in accordance with this Agreement and Applicable Law.</t>
  </si>
  <si>
    <r>
      <t xml:space="preserve">ARTICLE 3 </t>
    </r>
    <r>
      <rPr>
        <b/>
        <u/>
        <sz val="12"/>
        <color rgb="FF000000"/>
        <rFont val="Arial"/>
        <family val="2"/>
      </rPr>
      <t>–</t>
    </r>
    <r>
      <rPr>
        <b/>
        <u/>
        <sz val="11"/>
        <color rgb="FF000000"/>
        <rFont val="Arial"/>
        <family val="2"/>
      </rPr>
      <t xml:space="preserve"> COLLECTION, USE AND DISCLOSURE OF DATA</t>
    </r>
  </si>
  <si>
    <t>The Parties will ensure that Data will be collected, used and disclosed in accordance with Applicable Law and this Agreement.</t>
  </si>
  <si>
    <t>Both Parties will have all the duties of a Health Information Custodian in regard to the Personal Health Information it collects, retains or discloses under this Agreement and the privacy of the patients/clients to whom it relates.</t>
  </si>
  <si>
    <r>
      <t xml:space="preserve">ARTICLE 4 </t>
    </r>
    <r>
      <rPr>
        <b/>
        <u/>
        <sz val="12"/>
        <color rgb="FF000000"/>
        <rFont val="Arial"/>
        <family val="2"/>
      </rPr>
      <t xml:space="preserve">– </t>
    </r>
    <r>
      <rPr>
        <b/>
        <u/>
        <sz val="11"/>
        <color rgb="FF000000"/>
        <rFont val="Arial"/>
        <family val="2"/>
      </rPr>
      <t>DIGITAL HEALTH IMMUNIZATION REPOSITORY DATA</t>
    </r>
  </si>
  <si>
    <t>The Parties will only Access Data in accordance with Article 9.</t>
  </si>
  <si>
    <t>The Parties acknowledge that upon collection into the DHIR, Data will be incorporated into and become a part of the data elements stored in the DHIR, and any further storage, use or disclosure will be in accordance with Applicable Law and this Agreement, as applicable.</t>
  </si>
  <si>
    <t xml:space="preserve">As of the date that a Party executes this Agreement, that Party agrees to Access, collect, use and disclose relevant Data with the other Party as reasonably necessary for the furtherance of the Purposes in accordance with the terms and conditions set out in this Agreement and only as permitted under Applicable Law.  </t>
  </si>
  <si>
    <t>This Agreement shall govern all Data Access, collection, use and disclosure in connection with activities which further the Purposes identified in this Agreement regardless of the method of communication or transmission, including, delivery of paper records, faxing, via telephone, delivery of electronic data on encrypted portable digital media, secure electronic data transmission, using the Tools provided and access to the DHIR.</t>
  </si>
  <si>
    <r>
      <t xml:space="preserve">ARTICLE 5 </t>
    </r>
    <r>
      <rPr>
        <b/>
        <u/>
        <sz val="12"/>
        <color rgb="FF000000"/>
        <rFont val="Arial"/>
        <family val="2"/>
      </rPr>
      <t xml:space="preserve">– </t>
    </r>
    <r>
      <rPr>
        <b/>
        <u/>
        <sz val="11"/>
        <color rgb="FF000000"/>
        <rFont val="Arial"/>
        <family val="2"/>
      </rPr>
      <t xml:space="preserve">ACCURACY OF INFORMATION </t>
    </r>
  </si>
  <si>
    <t>Each Party will make reasonable efforts to ensure that Personal Health Information entered into the Tools provided and the DHIR by its Authorized Personnel under this Agreement is accurate, complete and up-to-date.  However, the Parties make no representations or warranties regarding the accuracy or completeness of the Personal Health Information provided under this Agreement.</t>
  </si>
  <si>
    <t xml:space="preserve">The Parties will ensure that they comply with the “Accuracy” requirements as set out in PHIPA. </t>
  </si>
  <si>
    <t xml:space="preserve">Each Party will make reasonable arrangements to maintain the privacy, security and confidentiality of any Personal Health Information in its custody or under its control, collected using the Tools provided or via the DHIR under this Agreement, by protecting it against such risks as loss, unauthorized access, collection, use, transmission, storage, modification, disclosure or disposal; </t>
  </si>
  <si>
    <t xml:space="preserve">The Parties will ensure that they comply with the “Disclosure outside of Ontario” requirements as set out in PHIPA. </t>
  </si>
  <si>
    <r>
      <t xml:space="preserve">ARTICLE 7 </t>
    </r>
    <r>
      <rPr>
        <b/>
        <u/>
        <sz val="12"/>
        <color rgb="FF000000"/>
        <rFont val="Arial"/>
        <family val="2"/>
      </rPr>
      <t xml:space="preserve">– </t>
    </r>
    <r>
      <rPr>
        <b/>
        <u/>
        <sz val="11"/>
        <color rgb="FF000000"/>
        <rFont val="Arial"/>
        <family val="2"/>
      </rPr>
      <t>KEY INDIVIDUAL</t>
    </r>
  </si>
  <si>
    <t xml:space="preserve">Each Party will identify to the other Party a Privacy Contact responsible for managing the Party’s obligations under this Agreement and any persons to whom that responsibility or any part of it is delegated.  </t>
  </si>
  <si>
    <t>A Party will immediately advise the other Party of any changes to the information that the Party is required to provide under this Article.</t>
  </si>
  <si>
    <r>
      <t xml:space="preserve">ARTICLE 8 </t>
    </r>
    <r>
      <rPr>
        <b/>
        <u/>
        <sz val="12"/>
        <color rgb="FF000000"/>
        <rFont val="Arial"/>
        <family val="2"/>
      </rPr>
      <t xml:space="preserve">– </t>
    </r>
    <r>
      <rPr>
        <b/>
        <u/>
        <sz val="11"/>
        <color rgb="FF000000"/>
        <rFont val="Arial"/>
        <family val="2"/>
      </rPr>
      <t>PROTECTION OF WHISTLEBLOWERS</t>
    </r>
  </si>
  <si>
    <t xml:space="preserve">A Party will not dismiss, suspend, demote, discipline, harass or otherwise disadvantage any person, or deny any person a benefit, because the person, acting in good faith and on the basis of reasonable belief, has notified the Commissioner that a Party has breached or is about to breach this Agreement or Applicable Law as it relates to this Agreement. </t>
  </si>
  <si>
    <r>
      <t xml:space="preserve">ARTICLE 9 </t>
    </r>
    <r>
      <rPr>
        <b/>
        <u/>
        <sz val="12"/>
        <color rgb="FF000000"/>
        <rFont val="Arial"/>
        <family val="2"/>
      </rPr>
      <t xml:space="preserve">– </t>
    </r>
    <r>
      <rPr>
        <b/>
        <u/>
        <sz val="11"/>
        <color rgb="FF000000"/>
        <rFont val="Arial"/>
        <family val="2"/>
      </rPr>
      <t>OBLIGATIONS REGARDING AUTHORIZED PERSONNEL</t>
    </r>
  </si>
  <si>
    <t>Each Party will provide the information necessary to support authentication and access configuration requests and approvals to provide Authorized Personnel with Access to the Tools provided.</t>
  </si>
  <si>
    <t>Each Party will assign Access in accordance with an access model that is minimally based on the principles of “Least Privilege” and on such users’ “Need to Know” in order to perform their job duties.</t>
  </si>
  <si>
    <t>Each Party will authenticate the identity of all Authorized Personnel in a manner acceptable to the other Party.</t>
  </si>
  <si>
    <t>Each Party will ensure that the Access assigned to Authorized Personnel under Section 10.2 is approved before the Authorized Personnel in question are permitted Access to the Tools provided or the DHIR.</t>
  </si>
  <si>
    <t xml:space="preserve">During the Term, the Parties will ensure that appropriate and up-to-date records identifying all Authorized Personnel are maintained.  These records will be maintained in a manner acceptable to the other Party and may be reviewed by that Party upon request.  </t>
  </si>
  <si>
    <t xml:space="preserve">Each Party will ensure that Authorized Personnel: </t>
  </si>
  <si>
    <r>
      <t>a)</t>
    </r>
    <r>
      <rPr>
        <sz val="7"/>
        <color rgb="FF000000"/>
        <rFont val="Times New Roman"/>
        <family val="1"/>
      </rPr>
      <t xml:space="preserve">    </t>
    </r>
    <r>
      <rPr>
        <sz val="11"/>
        <color rgb="FF000000"/>
        <rFont val="Arial"/>
        <family val="2"/>
      </rPr>
      <t>only use the Tools provided or Access the DHIR in accordance with the Party’s obligations under this Agreement and Applicable Law;</t>
    </r>
  </si>
  <si>
    <r>
      <t>b)</t>
    </r>
    <r>
      <rPr>
        <sz val="7"/>
        <color rgb="FF000000"/>
        <rFont val="Times New Roman"/>
        <family val="1"/>
      </rPr>
      <t xml:space="preserve">    </t>
    </r>
    <r>
      <rPr>
        <sz val="11"/>
        <color rgb="FF000000"/>
        <rFont val="Arial"/>
        <family val="2"/>
      </rPr>
      <t xml:space="preserve">only use the Tools provided or Access the DHIR to the extent necessary to fulfill their duties, in accordance with the Need to Know principle; </t>
    </r>
  </si>
  <si>
    <r>
      <t>c)</t>
    </r>
    <r>
      <rPr>
        <sz val="7"/>
        <color rgb="FF000000"/>
        <rFont val="Times New Roman"/>
        <family val="1"/>
      </rPr>
      <t xml:space="preserve">    </t>
    </r>
    <r>
      <rPr>
        <sz val="11"/>
        <color rgb="FF000000"/>
        <rFont val="Arial"/>
        <family val="2"/>
      </rPr>
      <t>upon having reasonable grounds to believe that a Privacy or Security Breach has or may have occurred, promptly convey that belief to that Party’s Privacy Contact;</t>
    </r>
  </si>
  <si>
    <r>
      <t>d)</t>
    </r>
    <r>
      <rPr>
        <sz val="7"/>
        <color rgb="FF000000"/>
        <rFont val="Times New Roman"/>
        <family val="1"/>
      </rPr>
      <t xml:space="preserve">    </t>
    </r>
    <r>
      <rPr>
        <sz val="11"/>
        <color rgb="FF000000"/>
        <rFont val="Arial"/>
        <family val="2"/>
      </rPr>
      <t>are reasonably informed, through annual education and training, of their obligations under this Agreement (including the obligations under (a), (b) and (c) above and Article 5) and Applicable Law on an ongoing basis during the Term; and</t>
    </r>
  </si>
  <si>
    <r>
      <t>e)</t>
    </r>
    <r>
      <rPr>
        <sz val="7"/>
        <color rgb="FF000000"/>
        <rFont val="Times New Roman"/>
        <family val="1"/>
      </rPr>
      <t xml:space="preserve">    </t>
    </r>
    <r>
      <rPr>
        <sz val="11"/>
        <color rgb="FF000000"/>
        <rFont val="Arial"/>
        <family val="2"/>
      </rPr>
      <t xml:space="preserve">acknowledge acceptance of their obligations under this Agreement (including the obligations under (a), (b), and (c) above and Article 5) and Applicable Law in a manner acceptable to the other Party.  Any Party can request from the other Party the records to provide evidence that all Authorized Personnel have acknowledged these obligations as required by this Section.  </t>
    </r>
  </si>
  <si>
    <t>For greater certainty and without limiting the foregoing, each Party acknowledges that the material failure of any Authorized Personnel to comply with (a) or (b) above constitutes a material breach of this Agreement by the Party.</t>
  </si>
  <si>
    <t>During the Term, each Party will reasonably monitor the use and disclosure of Data by their Authorized Personnel to ensure ongoing compliance with Applicable Law and this Agreement.</t>
  </si>
  <si>
    <t xml:space="preserve">The Parties agree that information about Authorized Personnel provided to the other Party is collected and may be used only for the purpose of enrolling them to use the Tools provided or the DHIR, and ongoing management of access privileges.  </t>
  </si>
  <si>
    <r>
      <t xml:space="preserve">ARTICLE 10 </t>
    </r>
    <r>
      <rPr>
        <b/>
        <u/>
        <sz val="12"/>
        <color rgb="FF000000"/>
        <rFont val="Arial"/>
        <family val="2"/>
      </rPr>
      <t xml:space="preserve">– </t>
    </r>
    <r>
      <rPr>
        <b/>
        <u/>
        <sz val="11"/>
        <color rgb="FF000000"/>
        <rFont val="Arial"/>
        <family val="2"/>
      </rPr>
      <t xml:space="preserve">COMPLIANCE AUDITS </t>
    </r>
  </si>
  <si>
    <t>Each Party acknowledges that it is, and remains, subject to its own internal audit procedures (including privacy and security reviews) to ensure compliance with its goals and mandates, including compliance with this Agreement.  Each Party will regularly audit and conduct privacy and security reviews of its information management practices and procedures, and will, upon request and subject to the Party’s obligations under Applicable Law, provide the other Party with a copy of its most recent audit and privacy and security review reports.</t>
  </si>
  <si>
    <t>Where an audit or review conducted under this Article identifies deficiencies in a Party’s information management practices that may affect compliance with the requirements of this Agreement, or that may affect the integrity of Data, the matter will be treated in accordance with Article 19.</t>
  </si>
  <si>
    <t>ARTICLE 11 – ACCESS AUDIT MONITORING</t>
  </si>
  <si>
    <t>Unless directed otherwise in writing, each Party will implement access audit processes and methods in support of identification and investigation of potential Privacy or Security Breaches to the Data subject to this Agreement.  Unless directed otherwise in writing, each Party will adhere to the following minimum access audit review, investigation and reporting requirements:</t>
  </si>
  <si>
    <r>
      <t>a)</t>
    </r>
    <r>
      <rPr>
        <sz val="7"/>
        <color rgb="FF000000"/>
        <rFont val="Times New Roman"/>
        <family val="1"/>
      </rPr>
      <t xml:space="preserve">    </t>
    </r>
    <r>
      <rPr>
        <sz val="11"/>
        <color rgb="FF000000"/>
        <rFont val="Arial"/>
        <family val="2"/>
      </rPr>
      <t>regular review of access to identify potential Privacy or Security Breaches.  Frequency of review to be mutually agreeable to the Parties;</t>
    </r>
  </si>
  <si>
    <r>
      <t>b)</t>
    </r>
    <r>
      <rPr>
        <sz val="7"/>
        <color rgb="FF000000"/>
        <rFont val="Times New Roman"/>
        <family val="1"/>
      </rPr>
      <t xml:space="preserve">    </t>
    </r>
    <r>
      <rPr>
        <sz val="11"/>
        <color rgb="FF000000"/>
        <rFont val="Arial"/>
        <family val="2"/>
      </rPr>
      <t>complete random audits / spot checks to identify potential Privacy or Security Breaches; and</t>
    </r>
  </si>
  <si>
    <r>
      <t>c)</t>
    </r>
    <r>
      <rPr>
        <sz val="7"/>
        <color rgb="FF000000"/>
        <rFont val="Times New Roman"/>
        <family val="1"/>
      </rPr>
      <t xml:space="preserve">    </t>
    </r>
    <r>
      <rPr>
        <sz val="11"/>
        <color rgb="FF000000"/>
        <rFont val="Arial"/>
        <family val="2"/>
      </rPr>
      <t xml:space="preserve">promptly investigate any potential Privacy or Security Breaches identified as a result of the review of access or random audits / spot checks as identified above. </t>
    </r>
  </si>
  <si>
    <r>
      <t xml:space="preserve">ARTICLE 12 </t>
    </r>
    <r>
      <rPr>
        <b/>
        <u/>
        <sz val="12"/>
        <color rgb="FF000000"/>
        <rFont val="Arial"/>
        <family val="2"/>
      </rPr>
      <t xml:space="preserve">– </t>
    </r>
    <r>
      <rPr>
        <b/>
        <u/>
        <sz val="11"/>
        <color rgb="FF000000"/>
        <rFont val="Arial"/>
        <family val="2"/>
      </rPr>
      <t>PRIVACY AND SECURITY BREACHES</t>
    </r>
  </si>
  <si>
    <r>
      <t xml:space="preserve">If any Party has reasonable grounds to believe that a Privacy or Security Breach has occurred or is occurring, that Party (the </t>
    </r>
    <r>
      <rPr>
        <b/>
        <sz val="11"/>
        <color rgb="FF000000"/>
        <rFont val="Arial"/>
        <family val="2"/>
      </rPr>
      <t>“Notifying Party”</t>
    </r>
    <r>
      <rPr>
        <sz val="11"/>
        <color rgb="FF000000"/>
        <rFont val="Arial"/>
        <family val="2"/>
      </rPr>
      <t>) will immediately notify their Privacy Contact and use best efforts to ensure a quick, effective and orderly response to the Privacy or Security Breach.  The Notifying Party’s Privacy Contact will notify the Commissioner and other organizations subject to Applicable Law and accompanying organizational policies and procedures.</t>
    </r>
  </si>
  <si>
    <t xml:space="preserve">If it is determined that the Privacy or Security Breach has occurred involving the Tools provided or the DHIR or the Data subject to this Agreement, the Parties will reasonably cooperate with each other in the investigation and resolution of Privacy or Security Breaches and may do one or more of the following, subject to Applicable Law:  </t>
  </si>
  <si>
    <t xml:space="preserve">a) </t>
  </si>
  <si>
    <t>direct the Party to take reasonable steps to address the Privacy or Security Breach;</t>
  </si>
  <si>
    <t>b)</t>
  </si>
  <si>
    <t>immediately prevent one or more Authorized Personnel from further using the Tools provided or Accessing the DHIR or portions thereof;</t>
  </si>
  <si>
    <t>c)</t>
  </si>
  <si>
    <t>direct the Party to monitor or place additional controls on the further use of the Tools provided and Access and use of Data by one or more of its Authorized Personnel;</t>
  </si>
  <si>
    <t>d)</t>
  </si>
  <si>
    <t>direct the Party to immediately destroy any copies of Data that are reasonably connected to the Privacy or Security Breach and in the custody of the Party; and</t>
  </si>
  <si>
    <t>e)</t>
  </si>
  <si>
    <t xml:space="preserve">immediately suspend some or all of the disclosure of the Data under this Agreement, </t>
  </si>
  <si>
    <t xml:space="preserve">provided that, to the extent reasonably possible and subject to Applicable Law, the Parties work together to avoid taking action under (e) above. </t>
  </si>
  <si>
    <r>
      <t>13.1</t>
    </r>
    <r>
      <rPr>
        <sz val="11"/>
        <color theme="1"/>
        <rFont val="Arial"/>
        <family val="2"/>
      </rPr>
      <t xml:space="preserve">  </t>
    </r>
  </si>
  <si>
    <t>First Nation Parties may use First Nations Data regarding their own First Nation for secondary purposes (e.g. surveillance, program evaluation, etc.) and research purposes, if permitted under PHIPA.</t>
  </si>
  <si>
    <t xml:space="preserve">Any secondary or research use of First Nations Data not captured in 13.1 must be authorized, in writing, by the First Nation(s) Parties to the Agreement and is further subject to any PHIPA requirements. </t>
  </si>
  <si>
    <r>
      <t xml:space="preserve">ARTICLE 14 </t>
    </r>
    <r>
      <rPr>
        <b/>
        <u/>
        <sz val="12"/>
        <color rgb="FF000000"/>
        <rFont val="Arial"/>
        <family val="2"/>
      </rPr>
      <t xml:space="preserve">– </t>
    </r>
    <r>
      <rPr>
        <b/>
        <u/>
        <sz val="11"/>
        <color rgb="FF000000"/>
        <rFont val="Arial"/>
        <family val="2"/>
      </rPr>
      <t>AMENDMENT</t>
    </r>
  </si>
  <si>
    <t>Any amendment to this Agreement, including to any of its Schedules, to be effective must be:</t>
  </si>
  <si>
    <t>a)</t>
  </si>
  <si>
    <t xml:space="preserve">in writing; </t>
  </si>
  <si>
    <t>delivered to the Parties at the addresses set out in the Signatures; and</t>
  </si>
  <si>
    <t>signed off by both Parties.</t>
  </si>
  <si>
    <r>
      <t>No amendment to this Agreement</t>
    </r>
    <r>
      <rPr>
        <b/>
        <sz val="10"/>
        <color rgb="FF000000"/>
        <rFont val="Arial"/>
        <family val="2"/>
      </rPr>
      <t xml:space="preserve"> </t>
    </r>
    <r>
      <rPr>
        <sz val="11"/>
        <color rgb="FF000000"/>
        <rFont val="Arial"/>
        <family val="2"/>
      </rPr>
      <t>takes effect until 5 business days after it has been agreed to by both Parties in accordance with 14.1.</t>
    </r>
  </si>
  <si>
    <r>
      <t>14.3</t>
    </r>
    <r>
      <rPr>
        <sz val="11"/>
        <color rgb="FF000000"/>
        <rFont val="Arial"/>
        <family val="2"/>
      </rPr>
      <t>    If during the Term:</t>
    </r>
  </si>
  <si>
    <r>
      <t>a)</t>
    </r>
    <r>
      <rPr>
        <b/>
        <sz val="11"/>
        <color rgb="FF000000"/>
        <rFont val="Arial"/>
        <family val="2"/>
      </rPr>
      <t xml:space="preserve">   </t>
    </r>
  </si>
  <si>
    <t>Applicable Law changes such that this Agreement no longer complies with the requirements thereunder, or</t>
  </si>
  <si>
    <t xml:space="preserve">b)  </t>
  </si>
  <si>
    <t>any Party no longer has status as a Health Information Custodian under PHIPA,</t>
  </si>
  <si>
    <t>then the Parties will promptly and in good faith take steps to amend this Agreement as necessary to ensure its ongoing compliance with Applicable Law and that the Agreement contains an accurate description of the Applicable Law as it applies to each Party.</t>
  </si>
  <si>
    <r>
      <t xml:space="preserve">ARTICLE 15 </t>
    </r>
    <r>
      <rPr>
        <b/>
        <u/>
        <sz val="12"/>
        <color rgb="FF000000"/>
        <rFont val="Arial"/>
        <family val="2"/>
      </rPr>
      <t xml:space="preserve">– </t>
    </r>
    <r>
      <rPr>
        <b/>
        <u/>
        <sz val="11"/>
        <color rgb="FF000000"/>
        <rFont val="Arial"/>
        <family val="2"/>
      </rPr>
      <t>TERM OF AGREEMENT AND TERMINATION</t>
    </r>
  </si>
  <si>
    <t>The Term of this Agreement will commence on the last date it is signed by both Parties and shall continue from that date unless sooner terminated or amended in accordance with this Article.</t>
  </si>
  <si>
    <t>Either Party may terminate this Agreement at any time upon written notification.</t>
  </si>
  <si>
    <r>
      <t xml:space="preserve">ARTICLE 16 </t>
    </r>
    <r>
      <rPr>
        <b/>
        <u/>
        <sz val="12"/>
        <color rgb="FF000000"/>
        <rFont val="Arial"/>
        <family val="2"/>
      </rPr>
      <t xml:space="preserve">– </t>
    </r>
    <r>
      <rPr>
        <b/>
        <u/>
        <sz val="11"/>
        <color rgb="FF000000"/>
        <rFont val="Arial"/>
        <family val="2"/>
      </rPr>
      <t>OBLIGATIONS ON TERMINATION OF AGREEMENT</t>
    </r>
  </si>
  <si>
    <t>Unless directed otherwise in writing, upon termination of its involvement in this Agreement, a Party will immediately:</t>
  </si>
  <si>
    <t>stop using the Tools provided by the other Party and stop Accessing the DHIR using the Tools provided by the other Party; and</t>
  </si>
  <si>
    <t xml:space="preserve">take all steps necessary to prevent Authorized Personnel from further using the Tools provided by the other Party and Accessing the DHIR using the Tools provided by the other Party; and </t>
  </si>
  <si>
    <t xml:space="preserve">c) </t>
  </si>
  <si>
    <t>take steps to immediately terminate Access by its Authorized Personnel to the Tools provided by the other Party and to the DHIR using the Tools provided by the other Party.</t>
  </si>
  <si>
    <r>
      <t xml:space="preserve">ARTICLE 17 </t>
    </r>
    <r>
      <rPr>
        <b/>
        <u/>
        <sz val="12"/>
        <color rgb="FF000000"/>
        <rFont val="Arial"/>
        <family val="2"/>
      </rPr>
      <t xml:space="preserve">– </t>
    </r>
    <r>
      <rPr>
        <b/>
        <u/>
        <sz val="11"/>
        <color rgb="FF000000"/>
        <rFont val="Arial"/>
        <family val="2"/>
      </rPr>
      <t>COSTS</t>
    </r>
  </si>
  <si>
    <t xml:space="preserve">Unless the Parties otherwise agree in writing, each Party is responsible for its own costs associated with the implementation of this Agreement. </t>
  </si>
  <si>
    <r>
      <t xml:space="preserve">ARTICLE 18 </t>
    </r>
    <r>
      <rPr>
        <b/>
        <u/>
        <sz val="12"/>
        <color rgb="FF000000"/>
        <rFont val="Arial"/>
        <family val="2"/>
      </rPr>
      <t xml:space="preserve">– </t>
    </r>
    <r>
      <rPr>
        <b/>
        <u/>
        <sz val="11"/>
        <color rgb="FF000000"/>
        <rFont val="Arial"/>
        <family val="2"/>
      </rPr>
      <t>DISPUTE RESOLUTION</t>
    </r>
  </si>
  <si>
    <t>Any disagreement or dispute between the Parties with respect to the performance of this Agreement or the interpretation of any provision of this Agreement (“Dispute”) shall be resolved as follows:</t>
  </si>
  <si>
    <r>
      <t>a)</t>
    </r>
    <r>
      <rPr>
        <sz val="7"/>
        <color rgb="FF000000"/>
        <rFont val="Times New Roman"/>
        <family val="1"/>
      </rPr>
      <t xml:space="preserve">    </t>
    </r>
    <r>
      <rPr>
        <sz val="11"/>
        <color rgb="FF000000"/>
        <rFont val="Arial"/>
        <family val="2"/>
      </rPr>
      <t>All disputes shall first be referred to the Privacy Contacts of the Parties who shall make all reasonable efforts to resolve the Dispute within thirty (30) business days of its referral, or such period as agreed to by the Parties; and</t>
    </r>
  </si>
  <si>
    <r>
      <t>b)</t>
    </r>
    <r>
      <rPr>
        <sz val="7"/>
        <color rgb="FF000000"/>
        <rFont val="Times New Roman"/>
        <family val="1"/>
      </rPr>
      <t xml:space="preserve">    </t>
    </r>
    <r>
      <rPr>
        <sz val="11"/>
        <color rgb="FF000000"/>
        <rFont val="Arial"/>
        <family val="2"/>
      </rPr>
      <t>If the Privacy Contacts are unable to resolve the Dispute within the period set out above, the Dispute will be escalated to the Chief Executive Officer (CEO) of each Party.</t>
    </r>
  </si>
  <si>
    <r>
      <t xml:space="preserve">ARTICLE 19 </t>
    </r>
    <r>
      <rPr>
        <b/>
        <u/>
        <sz val="12"/>
        <color rgb="FF000000"/>
        <rFont val="Arial"/>
        <family val="2"/>
      </rPr>
      <t xml:space="preserve">– </t>
    </r>
    <r>
      <rPr>
        <b/>
        <u/>
        <sz val="11"/>
        <color rgb="FF000000"/>
        <rFont val="Arial"/>
        <family val="2"/>
      </rPr>
      <t>INDEMNITY</t>
    </r>
  </si>
  <si>
    <r>
      <t xml:space="preserve">For the purpose of this Article, </t>
    </r>
    <r>
      <rPr>
        <b/>
        <sz val="11"/>
        <color rgb="FF000000"/>
        <rFont val="Arial"/>
        <family val="2"/>
      </rPr>
      <t>“Loss”</t>
    </r>
    <r>
      <rPr>
        <sz val="11"/>
        <color rgb="FF000000"/>
        <rFont val="Arial"/>
        <family val="2"/>
      </rPr>
      <t xml:space="preserve"> means costs, losses, damages, liabilities and expenses (including all reasonable legal costs, fees and disbursements).</t>
    </r>
  </si>
  <si>
    <r>
      <t>Each Party (the “</t>
    </r>
    <r>
      <rPr>
        <b/>
        <sz val="11"/>
        <color rgb="FF000000"/>
        <rFont val="Arial"/>
        <family val="2"/>
      </rPr>
      <t>Indemnifying Party</t>
    </r>
    <r>
      <rPr>
        <sz val="11"/>
        <color rgb="FF000000"/>
        <rFont val="Arial"/>
        <family val="2"/>
      </rPr>
      <t>”) will indemnify and hold harmless the other Party, its officers, employees and its agents (each an “</t>
    </r>
    <r>
      <rPr>
        <b/>
        <sz val="11"/>
        <color rgb="FF000000"/>
        <rFont val="Arial"/>
        <family val="2"/>
      </rPr>
      <t>Indemnified Party</t>
    </r>
    <r>
      <rPr>
        <sz val="11"/>
        <color rgb="FF000000"/>
        <rFont val="Arial"/>
        <family val="2"/>
      </rPr>
      <t>”) for any and all Loss resulting directly or indirectly from the breach of this Agreement by the Indemnifying Party, its officers, employees or agents.  This indemnity will survive the termination of this Agreement.</t>
    </r>
  </si>
  <si>
    <t>An Indemnified Party must take all reasonable steps to minimize the Loss it has suffered or is likely to suffer as a result of the event giving rise to an indemnity under this Article.</t>
  </si>
  <si>
    <t>ARTICLE 21 – GENERAL</t>
  </si>
  <si>
    <t>Any notice contemplated by this Agreement, to be effective, must be in writing and either personally delivered, or sent by registered mail or facsimile to the addressee’s address or fax number as specified in this Agreement.  In the case of the Parties, their address or fax number is as set out in the Signatures.  Notices, if personally delivered or sent by facsimile will be deemed to have been received the same day, or, if sent by registered mail, will be deemed to have been received 4 days after mailing.  Any Party may give notice to the other Party of a substitute address or fax number from time to time for the purpose of providing notices under this Agreement.</t>
  </si>
  <si>
    <t>This Agreement constitutes the entire agreement between the Parties with respect to the subject matter of this Agreement.</t>
  </si>
  <si>
    <t>This Agreement may be executed by the Parties in separate counterparts, each of which when so executed and delivered will be an original, and all such counterparts may be delivered by electronic transmission and such transmission will be considered an original.</t>
  </si>
  <si>
    <t>This Agreement is governed by and is to be construed and interpreted in accordance with the laws in force in the province of Ontario.</t>
  </si>
  <si>
    <t>Any provision of this Agreement that expressly or by its nature continues after termination, shall survive the termination of this Agreement.  For greater clarity, in the event that a party terminates, all policies, procedures and provisions of this Agreement will survive.</t>
  </si>
  <si>
    <t>If any provision of this Agreement is found to be invalid, illegal, or unenforceable, it will be severable from this Agreement and the remaining provisions will not be affected thereby and will be valid, legal, and enforceable.</t>
  </si>
  <si>
    <t xml:space="preserve">If for any reason a Party does not comply, or anticipates that it will be unable to comply, with a provision in this Agreement in any respect, the Party will promptly notify the other Party of the particulars of the non-compliance or anticipated non-compliance. </t>
  </si>
  <si>
    <t>No partnership, joint venture or agency will be created or will be deemed to be created by this Agreement or any action of the Parties under this Agreement.</t>
  </si>
  <si>
    <t xml:space="preserve">___________________________________________ </t>
  </si>
  <si>
    <t xml:space="preserve">First Nation Legal Health Organization Name </t>
  </si>
  <si>
    <t>Legal Health Organization Name</t>
  </si>
  <si>
    <t>By:</t>
  </si>
  <si>
    <t>(Signature of Authorized Signatory)</t>
  </si>
  <si>
    <t>(Printed)</t>
  </si>
  <si>
    <t>Address:</t>
  </si>
  <si>
    <t>Phone No.:</t>
  </si>
  <si>
    <t>Fax No.:</t>
  </si>
  <si>
    <r>
      <t xml:space="preserve">SCHEDULE A </t>
    </r>
    <r>
      <rPr>
        <b/>
        <u/>
        <sz val="12"/>
        <color rgb="FF000000"/>
        <rFont val="Arial"/>
        <family val="2"/>
      </rPr>
      <t xml:space="preserve">– </t>
    </r>
    <r>
      <rPr>
        <b/>
        <u/>
        <sz val="11"/>
        <color rgb="FF000000"/>
        <rFont val="Arial"/>
        <family val="2"/>
      </rPr>
      <t>DATA SUBJECT TO THIS AGREEMENT</t>
    </r>
  </si>
  <si>
    <t>The following table identifies the Data, including Personal Health Information, that can be Accessed, collected, used or disclosed under this Agreement and typical methods that may be used to exchange the data.</t>
  </si>
  <si>
    <t>Data Group</t>
  </si>
  <si>
    <t>Methods of Data Exchange</t>
  </si>
  <si>
    <t>Client General Information including but not limited to:</t>
  </si>
  <si>
    <r>
      <t>•</t>
    </r>
    <r>
      <rPr>
        <sz val="7"/>
        <color rgb="FF000000"/>
        <rFont val="Times New Roman"/>
        <family val="1"/>
      </rPr>
      <t xml:space="preserve">       </t>
    </r>
    <r>
      <rPr>
        <sz val="11"/>
        <color rgb="FF000000"/>
        <rFont val="Arial"/>
        <family val="2"/>
      </rPr>
      <t>Client name, date of birth, contact information, OHIP number</t>
    </r>
  </si>
  <si>
    <r>
      <t>•</t>
    </r>
    <r>
      <rPr>
        <sz val="7"/>
        <color rgb="FF000000"/>
        <rFont val="Times New Roman"/>
        <family val="1"/>
      </rPr>
      <t xml:space="preserve">       </t>
    </r>
    <r>
      <rPr>
        <sz val="11"/>
        <color rgb="FF000000"/>
        <rFont val="Arial"/>
        <family val="2"/>
      </rPr>
      <t>Client relationships, household</t>
    </r>
  </si>
  <si>
    <r>
      <t>•</t>
    </r>
    <r>
      <rPr>
        <sz val="7"/>
        <color rgb="FF000000"/>
        <rFont val="Times New Roman"/>
        <family val="1"/>
      </rPr>
      <t xml:space="preserve">       </t>
    </r>
    <r>
      <rPr>
        <sz val="11"/>
        <color rgb="FF000000"/>
        <rFont val="Arial"/>
        <family val="2"/>
      </rPr>
      <t>First Nation client, community, or organization information</t>
    </r>
  </si>
  <si>
    <r>
      <t>•</t>
    </r>
    <r>
      <rPr>
        <sz val="7"/>
        <color theme="1"/>
        <rFont val="Times New Roman"/>
        <family val="1"/>
      </rPr>
      <t xml:space="preserve">       </t>
    </r>
    <r>
      <rPr>
        <sz val="11"/>
        <color rgb="FF000000"/>
        <rFont val="Arial"/>
        <family val="2"/>
      </rPr>
      <t>Unique identifiers</t>
    </r>
  </si>
  <si>
    <t>Paper records or Tools provided under this Agreement</t>
  </si>
  <si>
    <t>Client Health Information - General data including but not limited to:</t>
  </si>
  <si>
    <r>
      <t>•</t>
    </r>
    <r>
      <rPr>
        <sz val="7"/>
        <color theme="1"/>
        <rFont val="Times New Roman"/>
        <family val="1"/>
      </rPr>
      <t xml:space="preserve">       </t>
    </r>
    <r>
      <rPr>
        <sz val="11"/>
        <color rgb="FF000000"/>
        <rFont val="Arial"/>
        <family val="2"/>
      </rPr>
      <t>Client alerts, allergies, risk factors, interpretation of susceptibility or immunity to a disease</t>
    </r>
  </si>
  <si>
    <t>Client Health Information - Immunization data including but not limited to:</t>
  </si>
  <si>
    <r>
      <t>•</t>
    </r>
    <r>
      <rPr>
        <sz val="7"/>
        <color rgb="FF000000"/>
        <rFont val="Times New Roman"/>
        <family val="1"/>
      </rPr>
      <t xml:space="preserve">       </t>
    </r>
    <r>
      <rPr>
        <sz val="11"/>
        <color rgb="FF000000"/>
        <rFont val="Arial"/>
        <family val="2"/>
      </rPr>
      <t xml:space="preserve">Client immunizations </t>
    </r>
  </si>
  <si>
    <r>
      <t>•</t>
    </r>
    <r>
      <rPr>
        <sz val="7"/>
        <color rgb="FF000000"/>
        <rFont val="Times New Roman"/>
        <family val="1"/>
      </rPr>
      <t xml:space="preserve">       </t>
    </r>
    <r>
      <rPr>
        <sz val="11"/>
        <color rgb="FF000000"/>
        <rFont val="Arial"/>
        <family val="2"/>
      </rPr>
      <t>Adverse events following an immunization (AEFI)</t>
    </r>
  </si>
  <si>
    <r>
      <t>•</t>
    </r>
    <r>
      <rPr>
        <sz val="7"/>
        <color rgb="FF000000"/>
        <rFont val="Times New Roman"/>
        <family val="1"/>
      </rPr>
      <t xml:space="preserve">       </t>
    </r>
    <r>
      <rPr>
        <sz val="11"/>
        <color rgb="FF000000"/>
        <rFont val="Arial"/>
        <family val="2"/>
      </rPr>
      <t>Mass Imms Event information</t>
    </r>
  </si>
  <si>
    <r>
      <t>•</t>
    </r>
    <r>
      <rPr>
        <sz val="7"/>
        <color rgb="FF000000"/>
        <rFont val="Times New Roman"/>
        <family val="1"/>
      </rPr>
      <t xml:space="preserve">       </t>
    </r>
    <r>
      <rPr>
        <sz val="11"/>
        <color rgb="FF000000"/>
        <rFont val="Arial"/>
        <family val="2"/>
      </rPr>
      <t>Reminder/Recall Count</t>
    </r>
  </si>
  <si>
    <r>
      <t>•</t>
    </r>
    <r>
      <rPr>
        <sz val="7"/>
        <color rgb="FF000000"/>
        <rFont val="Times New Roman"/>
        <family val="1"/>
      </rPr>
      <t xml:space="preserve">       </t>
    </r>
    <r>
      <rPr>
        <sz val="11"/>
        <color rgb="FF000000"/>
        <rFont val="Arial"/>
        <family val="2"/>
      </rPr>
      <t>Deferrals</t>
    </r>
  </si>
  <si>
    <r>
      <t>•</t>
    </r>
    <r>
      <rPr>
        <sz val="7"/>
        <color rgb="FF000000"/>
        <rFont val="Times New Roman"/>
        <family val="1"/>
      </rPr>
      <t xml:space="preserve">       </t>
    </r>
    <r>
      <rPr>
        <sz val="11"/>
        <color rgb="FF000000"/>
        <rFont val="Arial"/>
        <family val="2"/>
      </rPr>
      <t>Invalid immunizations</t>
    </r>
  </si>
  <si>
    <r>
      <t>•</t>
    </r>
    <r>
      <rPr>
        <sz val="7"/>
        <color rgb="FF000000"/>
        <rFont val="Times New Roman"/>
        <family val="1"/>
      </rPr>
      <t xml:space="preserve">       </t>
    </r>
    <r>
      <rPr>
        <sz val="11"/>
        <color rgb="FF000000"/>
        <rFont val="Arial"/>
        <family val="2"/>
      </rPr>
      <t xml:space="preserve">Contraindications, exemptions, precautions </t>
    </r>
  </si>
  <si>
    <r>
      <t>•</t>
    </r>
    <r>
      <rPr>
        <sz val="7"/>
        <color rgb="FF000000"/>
        <rFont val="Times New Roman"/>
        <family val="1"/>
      </rPr>
      <t xml:space="preserve">       </t>
    </r>
    <r>
      <rPr>
        <sz val="11"/>
        <color rgb="FF000000"/>
        <rFont val="Arial"/>
        <family val="2"/>
      </rPr>
      <t>Immunization Forecast</t>
    </r>
  </si>
  <si>
    <r>
      <t>•</t>
    </r>
    <r>
      <rPr>
        <sz val="7"/>
        <color rgb="FF000000"/>
        <rFont val="Times New Roman"/>
        <family val="1"/>
      </rPr>
      <t xml:space="preserve">       </t>
    </r>
    <r>
      <rPr>
        <sz val="11"/>
        <color rgb="FF000000"/>
        <rFont val="Arial"/>
        <family val="2"/>
      </rPr>
      <t>Antigen Count</t>
    </r>
  </si>
  <si>
    <r>
      <t>•</t>
    </r>
    <r>
      <rPr>
        <sz val="7"/>
        <color theme="1"/>
        <rFont val="Times New Roman"/>
        <family val="1"/>
      </rPr>
      <t xml:space="preserve">       </t>
    </r>
    <r>
      <rPr>
        <sz val="11"/>
        <color rgb="FF000000"/>
        <rFont val="Arial"/>
        <family val="2"/>
      </rPr>
      <t>Lab test results related to immunization management</t>
    </r>
  </si>
  <si>
    <r>
      <t>•</t>
    </r>
    <r>
      <rPr>
        <sz val="7"/>
        <color theme="1"/>
        <rFont val="Times New Roman"/>
        <family val="1"/>
      </rPr>
      <t xml:space="preserve">       </t>
    </r>
    <r>
      <rPr>
        <sz val="11"/>
        <color rgb="FF000000"/>
        <rFont val="Arial"/>
        <family val="2"/>
      </rPr>
      <t>Vaccine Lot #</t>
    </r>
  </si>
  <si>
    <r>
      <t>•</t>
    </r>
    <r>
      <rPr>
        <sz val="7"/>
        <color theme="1"/>
        <rFont val="Times New Roman"/>
        <family val="1"/>
      </rPr>
      <t xml:space="preserve">       </t>
    </r>
    <r>
      <rPr>
        <sz val="11"/>
        <color rgb="FF000000"/>
        <rFont val="Arial"/>
        <family val="2"/>
      </rPr>
      <t xml:space="preserve">Related clinical notes </t>
    </r>
  </si>
  <si>
    <t>All parties shall arrange minimum liability insurance in the amount of $x million.  Verification of insurance coverage shall be provided upon request by any Party.</t>
  </si>
  <si>
    <r>
      <t>Refer to your Implementation Workbook TAB ‘</t>
    </r>
    <r>
      <rPr>
        <b/>
        <i/>
        <sz val="11"/>
        <color rgb="FF000000"/>
        <rFont val="Calibri"/>
        <family val="2"/>
      </rPr>
      <t>Provincial Legislation</t>
    </r>
    <r>
      <rPr>
        <i/>
        <sz val="11"/>
        <color rgb="FF000000"/>
        <rFont val="Calibri"/>
        <family val="2"/>
      </rPr>
      <t>’.</t>
    </r>
  </si>
  <si>
    <t>CLIENT/GUARDIAN NOTIFICATION &amp; CONSENT POSTER</t>
  </si>
  <si>
    <t>PRIVACY CORE VALUES POSTER</t>
  </si>
  <si>
    <t>AUDIO &amp; VIDEO NOTICE POSTER</t>
  </si>
  <si>
    <t>CLIENT/GUARDIAN PRIVACY BREACH POSTER</t>
  </si>
  <si>
    <t>Video</t>
  </si>
  <si>
    <t>Equipment</t>
  </si>
  <si>
    <t xml:space="preserve">Inquiries, please contact our Privacy Officer: </t>
  </si>
  <si>
    <t>[Name of health organization]</t>
  </si>
  <si>
    <r>
      <t>Authority for collection is under and in accordance with, [</t>
    </r>
    <r>
      <rPr>
        <i/>
        <sz val="12"/>
        <color rgb="FFFF0000"/>
        <rFont val="Cambria"/>
        <family val="1"/>
      </rPr>
      <t>applicable provincial/territorial privacy law</t>
    </r>
    <r>
      <rPr>
        <sz val="12"/>
        <rFont val="Cambria"/>
        <family val="1"/>
      </rPr>
      <t>]</t>
    </r>
  </si>
  <si>
    <t>Understanding Implied Consent</t>
  </si>
  <si>
    <t>&lt;Health Organization&gt; operates under an “implied client consent model”. This means by receiving our care services we have your implied consent for information to be shared as required with those within your “circle of care” for the purpose of your ongoing care and/or treatment (e.g. other care providers, specialists, lab technologists, etc.).</t>
  </si>
  <si>
    <t xml:space="preserve">Expressed consent (verbal or written) will be obtained if/when we are collecting, using, and disclosing personal information outside of the “circle of care”, or for secondary purposes outside of those listed to the left (for example, research, teaching/education). </t>
  </si>
  <si>
    <r>
      <rPr>
        <sz val="30"/>
        <rFont val="Calibri"/>
        <family val="2"/>
      </rPr>
      <t xml:space="preserve">Caring for your Information </t>
    </r>
    <r>
      <rPr>
        <sz val="11"/>
        <rFont val="Calibri"/>
        <family val="2"/>
      </rPr>
      <t xml:space="preserve">
&lt;Health Organization&gt; understands the sensitivity of your personal health information.  We are committed to protecting your privacy.</t>
    </r>
  </si>
  <si>
    <t>When you receive care and services from &lt;Health Organization&gt;, we will collect, use and share your personal health information for these reasons:
• To identify and keep in contact with you about your health care
• To provide ongoing care
• To support the provision of care by health care partners
• To help us plan, monitor and improve our care and services to you
• To understand your eligibility for benefits and services
• Where relevant to support billing to medical services
• To analyze, manage and control disease outbreaks and monitor the overall health of people
• As required by law (e.g. court order, reportable conditions)
We do this under, and in accordance with [applicable provincial/territorial privacy law] and other applicable legislation.</t>
  </si>
  <si>
    <r>
      <t>Refer to your Implementation Workbook TAB ‘</t>
    </r>
    <r>
      <rPr>
        <b/>
        <i/>
        <sz val="11"/>
        <rFont val="Calibri"/>
        <family val="2"/>
      </rPr>
      <t>Provincial Legislation</t>
    </r>
    <r>
      <rPr>
        <i/>
        <sz val="11"/>
        <rFont val="Calibri"/>
        <family val="2"/>
      </rPr>
      <t>’.</t>
    </r>
  </si>
  <si>
    <t xml:space="preserve">&lt;Health Organization&gt; recognizes privacy protection can co-exist with the collaborative health care system that enables health and wellness for our people.  Our privacy policies and practices formalize our commitment to both client privacy and the need for continuity of care within the “circle of care”. 
&lt;Health Organization&gt; recognizes the value of sharing information for the purpose of assessing, planning, and developing First Nations health care programs, and will do so in ways that are consistent and in accordance with our Privacy &amp; Security Framework and policies.
&lt;Health Organization&gt; is committed to supporting staff in understanding and following our Privacy commitments and practices. This will include policy orientation for new staff, and annual privacy training for all staff. Clear roles and responsibilities for privacy protection within the organization will be maintained.
</t>
  </si>
  <si>
    <t xml:space="preserve">You are entitled to enquire about privacy and to request access to your personal information; to do so please ask to contact our Privacy Officer.
ADDRESS
&lt;Insert Address&gt;
PHONE
&lt;Insert Phone&gt;
</t>
  </si>
  <si>
    <t xml:space="preserve">&lt;Health Organization&gt;’s Privacy Officer is there to support you in any questions, requests, or complaints you may have regarding protecting the privacy for your health information.  
Inquires/Questions/Access
You have the right to:
• Ensure your personal health information that we hold and protect is accurate
• Understand how your information has been used
• Know the names and organizations to which your personal information has been disclosed
To make any of the above requests, please contact our Privacy Officer who will guide you through submitting a “Client Request for Access to Personal Information”.  The Privacy Officer will review our policy with you and assist with fulfilling your request. </t>
  </si>
  <si>
    <t>Privacy Breach Notification &amp; Investigations
&lt;Health Organization&gt; has a policy and process for you to raise any privacy issues you may have and investigate.
You have the right to raise privacy issues, including:
• Any risks or concerns that you see regarding the privacy of your personal health information
• Any privacy complaints you wish to make regarding the handling of your personal health information
• Reporting an actual or suspected breach of your privacy or misuse of your personal information 
To raise any of the above privacy issues, please contact our Privacy Officer who will guide you through submitting the appropriate Notification form.  The Privacy Officer will review our policy with you and assist in facilitating and reporting back to you the formal investigation of the issues you have raised.</t>
  </si>
  <si>
    <r>
      <t>Understanding Expressed Consent</t>
    </r>
    <r>
      <rPr>
        <sz val="10"/>
        <rFont val="Calibri"/>
        <family val="2"/>
        <scheme val="minor"/>
      </rPr>
      <t xml:space="preserve"> </t>
    </r>
  </si>
  <si>
    <r>
      <t xml:space="preserve">Commitment to Privacy
</t>
    </r>
    <r>
      <rPr>
        <sz val="9"/>
        <rFont val="Calibri"/>
        <family val="2"/>
        <scheme val="minor"/>
      </rPr>
      <t xml:space="preserve">We are committed to ensuring personal and health information will remain confidential
</t>
    </r>
    <r>
      <rPr>
        <b/>
        <sz val="9"/>
        <rFont val="Calibri"/>
        <family val="2"/>
        <scheme val="minor"/>
      </rPr>
      <t>Commitment to Accuracy</t>
    </r>
    <r>
      <rPr>
        <sz val="9"/>
        <rFont val="Calibri"/>
        <family val="2"/>
        <scheme val="minor"/>
      </rPr>
      <t xml:space="preserve">
We are committed to ensuring personal health information is accurate
</t>
    </r>
    <r>
      <rPr>
        <b/>
        <sz val="9"/>
        <rFont val="Calibri"/>
        <family val="2"/>
        <scheme val="minor"/>
      </rPr>
      <t>Committed to Empowerment</t>
    </r>
    <r>
      <rPr>
        <sz val="9"/>
        <rFont val="Calibri"/>
        <family val="2"/>
        <scheme val="minor"/>
      </rPr>
      <t xml:space="preserve">
We are committed to empowering clients to understand their rights regarding the protection of personal health information.</t>
    </r>
  </si>
  <si>
    <t>&lt;Health Organization&gt; clients have a right to:
• Confidentiality
• Ensuring their personal information is accurate
• Understanding who has access to their personal information and for what purpose
• Understanding how their personal information is retained  
• Understanding how and when their personal information is shared  
• Ensuring that we recognize and follow relevant legislation regarding protection of personal information 
&lt;Health Organization&gt; staff have a commitment to our clients to:
• Ensure our operations and practices embody and recognize the client privacy rights above
• Ensure any aggregation of information or reporting does not identify an individual (either directly or by inference)
• Know and follow our Privacy &amp; Security policies and processes</t>
  </si>
  <si>
    <r>
      <t>Privacy Advocate</t>
    </r>
    <r>
      <rPr>
        <sz val="12"/>
        <rFont val="Calibri"/>
        <family val="2"/>
        <scheme val="minor"/>
      </rPr>
      <t xml:space="preserve">  </t>
    </r>
    <r>
      <rPr>
        <sz val="30"/>
        <rFont val="Calibri"/>
        <family val="2"/>
        <scheme val="minor"/>
      </rPr>
      <t xml:space="preserve">
</t>
    </r>
    <r>
      <rPr>
        <sz val="12"/>
        <rFont val="Calibri"/>
        <family val="2"/>
        <scheme val="minor"/>
      </rPr>
      <t xml:space="preserve">
</t>
    </r>
    <r>
      <rPr>
        <sz val="11"/>
        <rFont val="Calibri"/>
        <family val="2"/>
        <scheme val="minor"/>
      </rPr>
      <t>&lt;Health Organization’s&gt; &lt;HO Title&gt; is the designated Privacy Officer and is here to advocate your privacy rights and support you in any questions, requests, complaints that you may have regarding privacy of your health information</t>
    </r>
  </si>
  <si>
    <r>
      <t xml:space="preserve">Privacy Rights, Commitments, Obligations
</t>
    </r>
    <r>
      <rPr>
        <sz val="12"/>
        <rFont val="Calibri"/>
        <family val="2"/>
        <scheme val="minor"/>
      </rPr>
      <t xml:space="preserve"> 
</t>
    </r>
    <r>
      <rPr>
        <sz val="11"/>
        <rFont val="Calibri"/>
        <family val="2"/>
        <scheme val="minor"/>
      </rPr>
      <t>As &lt;Health Organization&gt; staff we are committed to core values regarding the privacy of client personal health information.</t>
    </r>
  </si>
  <si>
    <t>FAXING GUIDELINES POSTER</t>
  </si>
  <si>
    <t>Before you send
personal information by FAX…</t>
  </si>
  <si>
    <r>
      <t>Ö</t>
    </r>
    <r>
      <rPr>
        <sz val="16"/>
        <rFont val="Calisto MT"/>
        <family val="1"/>
      </rPr>
      <t xml:space="preserve"> </t>
    </r>
    <r>
      <rPr>
        <sz val="16"/>
        <rFont val="Calibri"/>
        <family val="2"/>
        <scheme val="minor"/>
      </rPr>
      <t>Is FAX the best way to send the PHI or is there some other more secure method?</t>
    </r>
  </si>
  <si>
    <r>
      <t>Ö</t>
    </r>
    <r>
      <rPr>
        <sz val="16"/>
        <rFont val="Calisto MT"/>
        <family val="1"/>
      </rPr>
      <t xml:space="preserve"> </t>
    </r>
    <r>
      <rPr>
        <sz val="16"/>
        <rFont val="Calibri"/>
        <family val="2"/>
        <scheme val="minor"/>
      </rPr>
      <t>Did you check the receiver’s FAX number to make sure it’s correct?</t>
    </r>
  </si>
  <si>
    <r>
      <t>Ö</t>
    </r>
    <r>
      <rPr>
        <sz val="16"/>
        <rFont val="Calisto MT"/>
        <family val="1"/>
      </rPr>
      <t xml:space="preserve"> </t>
    </r>
    <r>
      <rPr>
        <sz val="16"/>
        <rFont val="Calibri"/>
        <family val="2"/>
        <scheme val="minor"/>
      </rPr>
      <t>Did you complete all the information on the FAX cover sheet?</t>
    </r>
  </si>
  <si>
    <r>
      <t>Ö</t>
    </r>
    <r>
      <rPr>
        <sz val="16"/>
        <rFont val="Calisto MT"/>
        <family val="1"/>
      </rPr>
      <t xml:space="preserve"> </t>
    </r>
    <r>
      <rPr>
        <sz val="16"/>
        <rFont val="Calibri"/>
        <family val="2"/>
        <scheme val="minor"/>
      </rPr>
      <t>Did you verify that you typed the receiver’s FAX number correctly?</t>
    </r>
  </si>
  <si>
    <r>
      <t>Ö</t>
    </r>
    <r>
      <rPr>
        <sz val="20"/>
        <rFont val="Calisto MT"/>
        <family val="1"/>
      </rPr>
      <t xml:space="preserve"> </t>
    </r>
    <r>
      <rPr>
        <sz val="16"/>
        <rFont val="Calibri"/>
        <family val="2"/>
        <scheme val="minor"/>
      </rPr>
      <t>Did you call the receiver to let them know that a FAX has been sent?</t>
    </r>
  </si>
  <si>
    <r>
      <t>Ö</t>
    </r>
    <r>
      <rPr>
        <sz val="20"/>
        <rFont val="Calisto MT"/>
        <family val="1"/>
      </rPr>
      <t xml:space="preserve"> </t>
    </r>
    <r>
      <rPr>
        <sz val="16"/>
        <rFont val="Calibri"/>
        <family val="2"/>
        <scheme val="minor"/>
      </rPr>
      <t>Once sent, have you removed all PHI from the FAX machine area?</t>
    </r>
  </si>
  <si>
    <t>ADDRESS
&lt;Insert Address&gt;</t>
  </si>
  <si>
    <t>PHONE
&lt;Insert Phone</t>
  </si>
  <si>
    <t>"Stories Guide'</t>
  </si>
  <si>
    <t>Provides the health organization with narratives or stories that can be quoted to help understanding of a privacy or security policy and/or procedure and why it's important for staff to be aware and follow the policy or protocols. These stories help to bring the privacy and security policies 'alive' to foster adoption and understanding.</t>
  </si>
  <si>
    <t>When conducting privacy &amp; security lunch &amp; learns, formal training, or conversations to help establish P&amp;S protocols at the health organization - quote the stories to help explain the importance of the policy and/or procedure.</t>
  </si>
  <si>
    <t>Story Example</t>
  </si>
  <si>
    <t>ARCHIVING &amp; ACCESSING PERSONAL HEALTH INFORMATION ‘PHI’ RECORDS POLICY</t>
  </si>
  <si>
    <t>Privacy-8 ARCHIVING &amp; ACCESSING PERSONAL HEALTH INFORMATION ‘PHI’ RECORDS POLICY</t>
  </si>
  <si>
    <t>Security-8 AUDIO/VIDEO SURVEILLANCE</t>
  </si>
  <si>
    <t>Privacy-6 DATA CLASSIFICATION FOR PERSONAL HEALTH INFORMATION ‘PHI’ POLICY
Privacy-8 ARCHIVING &amp; ACCESSING PERSONAL HEALTH INFORMATION ‘PHI’ RECORDS POLICY
Security-1 INFORMATION SECURITY POLICY</t>
  </si>
  <si>
    <t>Security-1 INFORMATION SECURITY POLICY
Security-5 USER ACCESS AND ACTIVITY AUDIT POLICY</t>
  </si>
  <si>
    <t>USER ACCESS AND ACTIVITY AUDIT POLICY</t>
  </si>
  <si>
    <t>PRIVACY-1:</t>
  </si>
  <si>
    <t>STATEMENT ON PRIVACY GUIDELINES AND PRINCIPLES</t>
  </si>
  <si>
    <t>PRIVACY-2:</t>
  </si>
  <si>
    <t>(ONTARIO) - HEALTH INFORMATION CUSTODIAN ‘HIC’ RESPONSIBILITIES</t>
  </si>
  <si>
    <t xml:space="preserve">PRIVACY-3: </t>
  </si>
  <si>
    <t>PRIVACY CONTACT RESPONSIBILITIES</t>
  </si>
  <si>
    <t>PRIVACY-4:</t>
  </si>
  <si>
    <t>SECURITY CONTACT RESPONSIBILITIES</t>
  </si>
  <si>
    <t>PRIVACY-5:</t>
  </si>
  <si>
    <t>PRIVACY POLICY FOR PERSONAL HEALTH INFORMATION ‘PHI’</t>
  </si>
  <si>
    <t>PRIVACY-6:</t>
  </si>
  <si>
    <t>DATA CLASSIFICATION FOR PERSONAL HEALTH INFORMATION ‘PHI’ POLICY</t>
  </si>
  <si>
    <t>PRIVACY-7:</t>
  </si>
  <si>
    <t>RETENTION OF PERSONAL HEALTH INFORMATION ‘PHI’ RECORDS POLICY</t>
  </si>
  <si>
    <t>PRIVACY-8:</t>
  </si>
  <si>
    <t>PRIVACY-9:</t>
  </si>
  <si>
    <t>DESTRUCTION OF PERSONAL HEALTH INFORMATION ‘PHI’ RECORDS POLICY</t>
  </si>
  <si>
    <t>PRIVACY-10:</t>
  </si>
  <si>
    <t>DE-IDENTIFYING HEALTH INFORMATION POLICY</t>
  </si>
  <si>
    <t>PRIVACY-11:</t>
  </si>
  <si>
    <t>CONSENT POLICY FOR COLLECTING, USING &amp; DISCLOSING INFORMATION</t>
  </si>
  <si>
    <t>PRIVACY-12:</t>
  </si>
  <si>
    <t>ACCURACY OF DOCUMENTATION POLICY</t>
  </si>
  <si>
    <t>PRIVACY-13:</t>
  </si>
  <si>
    <t>CLIENT ACCESS AND RELEASE OF PHI INFORMATION POLICY</t>
  </si>
  <si>
    <t>PRIVACY-14:</t>
  </si>
  <si>
    <t>INFORMATION CORRECTIONS AND APPEALS POLICY</t>
  </si>
  <si>
    <t>PRIVACY-15:</t>
  </si>
  <si>
    <t>SENDING AND RECEIVING SENSITIVE INFORMATION POLICY</t>
  </si>
  <si>
    <t>PRIVACY-16:</t>
  </si>
  <si>
    <t>SOCIAL MEDIA POLICY</t>
  </si>
  <si>
    <t>PRIVACY-17:</t>
  </si>
  <si>
    <t>PROGRAM AUDIT BY A THIRD-PARTY POLICY</t>
  </si>
  <si>
    <t>PRIVACY-18:</t>
  </si>
  <si>
    <t>WHISTLE BLOWER PROTECTION POLICY</t>
  </si>
  <si>
    <t>PRIVACY-19:</t>
  </si>
  <si>
    <t>INFORMATION DATA RESEARCH POLICY</t>
  </si>
  <si>
    <t>PRIVACY-20:</t>
  </si>
  <si>
    <t>CONFIDENTIALITY AND ACCEPTABLE USE POLICY</t>
  </si>
  <si>
    <t>SECURITY-1:</t>
  </si>
  <si>
    <t>INFORMATION SECURITY POLICY</t>
  </si>
  <si>
    <t>SECURITY-2:</t>
  </si>
  <si>
    <t>MOBILE DEVICES POLICY</t>
  </si>
  <si>
    <t>SECURITY-3:</t>
  </si>
  <si>
    <t>INFORMATION TECHNOLOGY ASSET MANAGEMENT POLICY</t>
  </si>
  <si>
    <t>SECURITY-4:</t>
  </si>
  <si>
    <t>BUSINESS CONTINUITY MANAGEMENT POLICY &amp; PLAN</t>
  </si>
  <si>
    <t>SECURITY-5:</t>
  </si>
  <si>
    <t>SECURITY-6:</t>
  </si>
  <si>
    <t>PRIVACY &amp; SECURITY INCIDENT RESPONSE POLICY</t>
  </si>
  <si>
    <t>SECURITY-7:</t>
  </si>
  <si>
    <t>ORGANIZED OFFICE</t>
  </si>
  <si>
    <t>SECURITY-8:</t>
  </si>
  <si>
    <t>AUDIO/VIDEO SURVEILLANCE</t>
  </si>
  <si>
    <t>SECURITY-9:</t>
  </si>
  <si>
    <t>CLOUD-BASED DELIVERY OF SERVICES POLICY</t>
  </si>
  <si>
    <t>POLICY</t>
  </si>
  <si>
    <t>#</t>
  </si>
  <si>
    <t>Health Organization Status?</t>
  </si>
  <si>
    <t>WORKBOOK</t>
  </si>
  <si>
    <t>Tool/s</t>
  </si>
  <si>
    <t xml:space="preserve">TAB ‘Poster Templates’ 
TAB ‘Provincial Legislation’ </t>
  </si>
  <si>
    <t>Publicly inform clients that privacy and security guidelines and procedures are in place at the health organization.</t>
  </si>
  <si>
    <t>Ontario only - responsibilities of a HIC</t>
  </si>
  <si>
    <t>Duties of the Privacy Contact</t>
  </si>
  <si>
    <t xml:space="preserve">TABS - HO P&amp;S Contacts’; ‘P&amp;S Job Responsibilities Review’; ‘P&amp;S Contact Activity Checklist’; ‘Information Privacy Assessment’ </t>
  </si>
  <si>
    <t>Duties of the Security Contact</t>
  </si>
  <si>
    <t>TABS ‘HO P&amp;S Contacts’; ‘P&amp;S Job Responsibilities Review’; ‘P&amp;S Contact Activity Checklist’; ‘Information Security Assessment</t>
  </si>
  <si>
    <t>Safeguarding Personal Health Information 'PHI"</t>
  </si>
  <si>
    <t xml:space="preserve">TAB ‘Withdrawal of Consent template’
TAB ‘Authorization to Disclose’ 
Workbook TAB ‘Statement of Disagreement template’
TAB ‘ISA Guiding Principles’
TAB ‘Provincial PHI Retention’
TAB ‘Poster Templates’
TAB ‘Request to Access PHI’ </t>
  </si>
  <si>
    <t>Classifying PHI into a level of sensitivity to guide managing the data.</t>
  </si>
  <si>
    <t>Retaining and storing client health files &amp; data.</t>
  </si>
  <si>
    <t>TAB ‘Provincial PHI Retention’</t>
  </si>
  <si>
    <t>Managing client health files, accessing and archiving/storing.</t>
  </si>
  <si>
    <t>When PHI needs to be destroyed.</t>
  </si>
  <si>
    <t xml:space="preserve">TAB ‘P&amp;S Destruction Log’ </t>
  </si>
  <si>
    <t>Commitment to de-identify as much as possible.</t>
  </si>
  <si>
    <t>TAB ‘De-identifying PHI’</t>
  </si>
  <si>
    <t>Consent requirements.</t>
  </si>
  <si>
    <t>Commitment to accuracy of the client's health file.</t>
  </si>
  <si>
    <t xml:space="preserve">TAB ‘Information Accuracy Checklist’ </t>
  </si>
  <si>
    <t>Managing client requests to access their personal health information.</t>
  </si>
  <si>
    <t>Managing corrections and appeals for corrections.</t>
  </si>
  <si>
    <t>Safeguarding Personal Health Information 'PHI" when sending and receiving information that is necessary to deliver services to the client.</t>
  </si>
  <si>
    <t xml:space="preserve">TABS: ‘Sending/Receiving PHI Checklist’ 
‘Confidential &amp; Acceptable Use template’ </t>
  </si>
  <si>
    <t xml:space="preserve">TABS ‘Statement of Disagreement’
 ‘Provincial Legislation’ </t>
  </si>
  <si>
    <t xml:space="preserve">TABS ‘Consent Guidelines’ 
‘Capacity to Provide Consent’ 
‘Client PHI Consent’ </t>
  </si>
  <si>
    <t>TABS ‘P&amp;S Health File Archive Log template’
 ‘Request to Access PHI template</t>
  </si>
  <si>
    <t>TABS ‘Request to Access PHI’ 
 ‘PHI Access Request LOG</t>
  </si>
  <si>
    <t>Safeguarding PHI when using social media.</t>
  </si>
  <si>
    <t>Managing authorized request for audits of the Health Organization's programs &amp; services.</t>
  </si>
  <si>
    <t>TAB ‘C&amp;A Use Template’</t>
  </si>
  <si>
    <t>Ensuring openness and protection for staff to report privacy &amp; security gaps and/or incidents.</t>
  </si>
  <si>
    <t xml:space="preserve">TAB ‘Incident Reporting Template’ </t>
  </si>
  <si>
    <t>Managing authorized research requests.</t>
  </si>
  <si>
    <t>TAB ‘Consent Guidelines’</t>
  </si>
  <si>
    <t>Ensuring all staff are aware and committed formally to safeguarding Personal Health Information 'PHI".</t>
  </si>
  <si>
    <t>TABS ‘C&amp;A Use Template’ 
‘User Access Template’</t>
  </si>
  <si>
    <t>Managing an effective security program to safeguard sensitive information.</t>
  </si>
  <si>
    <t xml:space="preserve">TABS ‘User Access Template/s’
 ‘C&amp;A Use template’
‘Password Management Tips’ </t>
  </si>
  <si>
    <t>Safeguarding Personal Health Information 'PHI" when mobile devices are used by the health organization.</t>
  </si>
  <si>
    <t>Managing all information technology assets.</t>
  </si>
  <si>
    <t xml:space="preserve">TABS ‘User Asset &amp; Access Template’ 
‘P&amp;S Asset Management Inventory’ </t>
  </si>
  <si>
    <t xml:space="preserve">TAB ‘Business Continuity Plan’ </t>
  </si>
  <si>
    <t>Auditing staff's access and activity to sensitive information and transparent communication of such audits.</t>
  </si>
  <si>
    <t>TABS ‘Access Audit Process’
‘Privacy Access Audit Templates’
'Incident Reporting Template’ 
‘Assessing Breach Risk Factors’
‘How to Respond to A Breach’
‘C&amp;A Use Template’</t>
  </si>
  <si>
    <t>Managing incidents and breaches.</t>
  </si>
  <si>
    <t xml:space="preserve">TABS ‘How to Respond to a Breach’
‘Incident Reporting Template’ 
‘Incident LETTER Template’ 
</t>
  </si>
  <si>
    <t>Mitigating P&amp;S risks by having an organized and secure facility environment.</t>
  </si>
  <si>
    <t>Managing audio/visual surveillance decisions/logistics.</t>
  </si>
  <si>
    <t xml:space="preserve">TAB ‘Audio/Video Use template’
TAB ‘Poster Templates’ for an ‘Audio &amp; Video User’ sample poster </t>
  </si>
  <si>
    <t>Managing cloud-based delivery of services.</t>
  </si>
  <si>
    <t>A</t>
  </si>
  <si>
    <t>C</t>
  </si>
  <si>
    <r>
      <t xml:space="preserve">Implementation Priority Group
</t>
    </r>
    <r>
      <rPr>
        <b/>
        <sz val="8"/>
        <color rgb="FFFF0000"/>
        <rFont val="Calibri (Body)"/>
      </rPr>
      <t/>
    </r>
  </si>
  <si>
    <t>B</t>
  </si>
  <si>
    <t>Key Activity</t>
  </si>
  <si>
    <t>ONE</t>
  </si>
  <si>
    <t>TWO</t>
  </si>
  <si>
    <t>Resources</t>
  </si>
  <si>
    <t>THREE</t>
  </si>
  <si>
    <t>Privacy &amp; Security Contact</t>
  </si>
  <si>
    <t>FOUR</t>
  </si>
  <si>
    <t>Privacy &amp; Security Contacts &amp; Health Organization Leadership</t>
  </si>
  <si>
    <t>FIVE</t>
  </si>
  <si>
    <t>SIX</t>
  </si>
  <si>
    <t>Train staff about the healed incidents to make future identification and prevention more effective.</t>
  </si>
  <si>
    <t>Major Step</t>
  </si>
  <si>
    <r>
      <t>3.</t>
    </r>
    <r>
      <rPr>
        <sz val="7"/>
        <color rgb="FF000000"/>
        <rFont val="Times New Roman"/>
        <family val="1"/>
      </rPr>
      <t xml:space="preserve">     </t>
    </r>
    <r>
      <rPr>
        <sz val="10"/>
        <color rgb="FF000000"/>
        <rFont val="Calibri"/>
        <family val="2"/>
        <scheme val="minor"/>
      </rPr>
      <t xml:space="preserve">Complete the </t>
    </r>
    <r>
      <rPr>
        <i/>
        <sz val="10"/>
        <color rgb="FF000000"/>
        <rFont val="Calibri"/>
        <family val="2"/>
        <scheme val="minor"/>
      </rPr>
      <t>User Asset and Access Form</t>
    </r>
    <r>
      <rPr>
        <sz val="10"/>
        <color rgb="FF000000"/>
        <rFont val="Calibri"/>
        <family val="2"/>
        <scheme val="minor"/>
      </rPr>
      <t xml:space="preserve">  – (see Workbook 'User Access Templates') signed by the ‘Access Approver’ and ‘Enrolment Administrator’</t>
    </r>
  </si>
  <si>
    <r>
      <t>3.</t>
    </r>
    <r>
      <rPr>
        <sz val="7"/>
        <color rgb="FF000000"/>
        <rFont val="Times New Roman"/>
        <family val="1"/>
      </rPr>
      <t xml:space="preserve">     </t>
    </r>
    <r>
      <rPr>
        <sz val="10"/>
        <color rgb="FF000000"/>
        <rFont val="Calibri"/>
        <family val="2"/>
        <scheme val="minor"/>
      </rPr>
      <t xml:space="preserve">Complete the </t>
    </r>
    <r>
      <rPr>
        <i/>
        <sz val="10"/>
        <color rgb="FF000000"/>
        <rFont val="Calibri"/>
        <family val="2"/>
        <scheme val="minor"/>
      </rPr>
      <t>User Asset and Access Form</t>
    </r>
    <r>
      <rPr>
        <sz val="10"/>
        <color rgb="FF000000"/>
        <rFont val="Calibri"/>
        <family val="2"/>
        <scheme val="minor"/>
      </rPr>
      <t xml:space="preserve"> (Workbook 'User Access Templates') – signed by the ‘Access Approver’ and ‘Enrolment Administrator’</t>
    </r>
  </si>
  <si>
    <t>&lt;enter external/ internal resources required&gt;</t>
  </si>
  <si>
    <t>How To Implement a robust P&amp;S Program?</t>
  </si>
  <si>
    <t>PRIVACY-1: STATEMENT ON PRIVACY GUIDELINES AND PRINCIPLES
SECURITY-1: INFORMATION SECURITY POLICY</t>
  </si>
  <si>
    <t>PRIVACY-5 PRIVACY POLICY FOR PERSONAL HEALTH INFORMATION ‘PHI’</t>
  </si>
  <si>
    <r>
      <t xml:space="preserve">In a health organization facility surveillance video was set up in the reception area that displays video of who is coming and going and the community members may either not be aware that cameras were in place, for what purpose.
</t>
    </r>
    <r>
      <rPr>
        <i/>
        <sz val="11"/>
        <color rgb="FF00B050"/>
        <rFont val="Calibri (Body)"/>
      </rPr>
      <t>If there is a legitimate need for video surveillance it must be documented &amp; authorized.</t>
    </r>
  </si>
  <si>
    <r>
      <t xml:space="preserve">There was a filing cabinet that had archived mental health charts in the reception waiting room that no one knew what it was. Was unlocked. This occurred after a building move. 
</t>
    </r>
    <r>
      <rPr>
        <i/>
        <sz val="11"/>
        <color rgb="FF00B050"/>
        <rFont val="Calibri (Body)"/>
      </rPr>
      <t>Make sure you plan when moving locations for the items being moved.</t>
    </r>
  </si>
  <si>
    <r>
      <t xml:space="preserve">The health organization didn't really have a regularly scheduled proactive check on their staff's access to both physical and digital records to see if they still needed keys for certain items and offices, perhaps they require a change in their access (more or less) to help them do their jobs effectively.
</t>
    </r>
    <r>
      <rPr>
        <i/>
        <sz val="11"/>
        <color rgb="FF00B050"/>
        <rFont val="Calibri (Body)"/>
      </rPr>
      <t>Set up proactive checks and balances.</t>
    </r>
  </si>
  <si>
    <r>
      <t xml:space="preserve">Health organization with all good intentions planned to put up flyer reminders on community member's household doors to remind them that their dependents were due for immunizations.
</t>
    </r>
    <r>
      <rPr>
        <i/>
        <sz val="11"/>
        <color rgb="FF00B050"/>
        <rFont val="Calibri (Body)"/>
      </rPr>
      <t>Immunization is a private decision and should not be publicized.</t>
    </r>
  </si>
  <si>
    <r>
      <t xml:space="preserve">An individual in the community felt that their STD results are known in their community and the health organization did not have an access LOG in place recording sensitivity classification levels and which staff has authorized access. In the end it took a length of time to determine that the health organization did not reveal the individuals PHI . Did not have information compiled of who has access to what. Took a few months to realize they did not even have the results. 
</t>
    </r>
    <r>
      <rPr>
        <i/>
        <sz val="11"/>
        <color rgb="FF00B050"/>
        <rFont val="Calibri (Body)"/>
      </rPr>
      <t xml:space="preserve">This example is to convey the importance of knowing who has access to what. </t>
    </r>
  </si>
  <si>
    <r>
      <t xml:space="preserve">An individual in the community asks to see their own client record so the health care worker shows them their record which has a note from a provider in their circle of care that indicates they believe the individual is suicidal which then puts the individual into an emotional tailspin and risks their mental well being.
</t>
    </r>
    <r>
      <rPr>
        <i/>
        <sz val="11"/>
        <color rgb="FF00B050"/>
        <rFont val="Calibri (Body)"/>
      </rPr>
      <t>When clients request access to PHI - have a formal process in place as providers in their circle of care need the ability to retract information that may cause undue harm to the individual.</t>
    </r>
  </si>
  <si>
    <r>
      <t xml:space="preserve">A health professional that works for the health organization is vaccinating her child and looks up previous immunization records on her child in their file which contains non-immunization personal health information that the health professional does not have authorization to see. 
</t>
    </r>
    <r>
      <rPr>
        <i/>
        <sz val="11"/>
        <color rgb="FF00B050"/>
        <rFont val="Calibri (Body)"/>
      </rPr>
      <t xml:space="preserve">Processes must be in place that restrict access in a client's health file that is pertinent to the service being provided. </t>
    </r>
  </si>
  <si>
    <r>
      <t xml:space="preserve">Staff are working late at night at the health organization working on a confidential email about a staff issue involving one of the health care professionals employed by the organization. By accident the email is sent to the person who is the subject of the email.
</t>
    </r>
    <r>
      <rPr>
        <i/>
        <sz val="11"/>
        <color rgb="FF00B050"/>
        <rFont val="Calibri (Body)"/>
      </rPr>
      <t>Ensure that all staff are aware of email protocols when sending/receiving sensitive information.</t>
    </r>
  </si>
  <si>
    <t>Security-7 ORGANIZED OFFICE</t>
  </si>
  <si>
    <t>Privacy-15 SENDING AND RECEIVING SENSITIVE INFORMATION POLICY</t>
  </si>
  <si>
    <r>
      <t xml:space="preserve">A health provider at the organization is standing in the hall outside the clinic room discussing a client and the hallway is near reception where she could be overheard.
</t>
    </r>
    <r>
      <rPr>
        <i/>
        <sz val="11"/>
        <color rgb="FF00B050"/>
        <rFont val="Calibri (Body)"/>
      </rPr>
      <t>Ensure that staff are aware of keeping the volume down when discussing sensitive information and that discussions should be in a secure area.</t>
    </r>
  </si>
  <si>
    <r>
      <t xml:space="preserve">Provides the health organization with 6 templates that you can leverage for privacy &amp; security POSTERS. Examples of poster </t>
    </r>
    <r>
      <rPr>
        <b/>
        <i/>
        <sz val="11"/>
        <color theme="1"/>
        <rFont val="Calibri"/>
        <family val="2"/>
        <scheme val="minor"/>
      </rPr>
      <t>design</t>
    </r>
    <r>
      <rPr>
        <sz val="11"/>
        <color theme="1"/>
        <rFont val="Calibri"/>
        <family val="2"/>
        <scheme val="minor"/>
      </rPr>
      <t xml:space="preserve"> are included that could be followed.</t>
    </r>
  </si>
  <si>
    <t>Group</t>
  </si>
  <si>
    <t>Timeline</t>
  </si>
  <si>
    <t>6 months after completing Privacy &amp; Security Assessments</t>
  </si>
  <si>
    <t>12 months after completing Privacy &amp; Security Assessments</t>
  </si>
  <si>
    <t>"Policy Implementation Checklist"</t>
  </si>
  <si>
    <t>Recommended Policy Groups and Timeline for Implementation</t>
  </si>
  <si>
    <t>Evidence of Progress &amp; Completion</t>
  </si>
  <si>
    <t>Provides the health organization with further information for some of the methods of transmission that may be used for sending/receiving personal health information about a client.</t>
  </si>
  <si>
    <t xml:space="preserve">Review and start conversations with the health organization people using the information and scenarios below. It's much easier to fully grasp the pivotal importance of protecting PHI by using fictitious stories. </t>
  </si>
  <si>
    <t>Scenario 1 (fictitious)</t>
  </si>
  <si>
    <t>Consider privacy and security bylaws/policies/procedures in place by the community or health organization. Note, privacy and security bylaws are not necessarily required if it is acceptable to the health organization and/or community to consider the provincial privacy legislation as ‘general laws of applicability’.</t>
  </si>
  <si>
    <t>Accreditations - Identify</t>
  </si>
  <si>
    <t>e.g. Health Authority, Regional Authority, etc.</t>
  </si>
  <si>
    <t>Health Programs Offered - Identify Public or Private</t>
  </si>
  <si>
    <t>e.g. indicate wireless, fibre, etc.</t>
  </si>
  <si>
    <t>e.g. nurse, nurse practitioner, community health nurse, administrator, etc.</t>
  </si>
  <si>
    <t>e.g. physician, nurse, dentist, allied health, pharmacist, etc.</t>
  </si>
  <si>
    <t>Documents that privacy and security policies and Action Plan had been officially signed off by key leadership at the HO and is a good indicator that the HO can leverage opportunities and access to health organization systems that require  the health organization to have a robust privacy and security culture.</t>
  </si>
  <si>
    <t>Procedures and checklist to help the health organization determine if the privacy &amp; security designates job descriptions currently reflect the accountabilities and responsibilities - OR - if new roles/job descriptions need to be created - OR - if existing job descriptions need to be modified.</t>
  </si>
  <si>
    <t>Highlights various information about the federal Privacy Act that is of particular relevance to health organizations. See the 'Provincial Legislation' tab for laws specific to your province. There are many similarities with provincial privacy legislation and the overarching federal Privacy legislation.</t>
  </si>
  <si>
    <t>Many security best practices help control access to information, networks, applications, and operating systems. These should be in place before granting staff access to systems or information.</t>
  </si>
  <si>
    <t>- an Investigation Process for staff to follow (i.e. checklist)</t>
  </si>
  <si>
    <t>- a process for documenting 'Lessons Learned' and applying these lessons learned to the relevant policy or procedures, i.e. remediation activities?</t>
  </si>
  <si>
    <t>Has your organization ever had to notify or work with your provincial Privacy Commissioner to resolve a privacy complaint or breach?</t>
  </si>
  <si>
    <t>This is Microsoft office generic directions</t>
  </si>
  <si>
    <t>Lists the  terms and references typically used when having conversations around privacy and security.</t>
  </si>
  <si>
    <t>Description of the agreed upon terms for collecting, using, and disclosing the data, including the personal health information 'PHI' and community information. Include the legislative authorities for collecting/disclosing and sharing the personal information between parties and any additional parties.</t>
  </si>
  <si>
    <t>Print the template below and complete the form with the client.  (print selection has been set to print on legal sized paper but you will need to check your printer settings to ensure LEGAL paper is set and if you want to print double-sided. OR you can highlight, copy and paste into a new excel document or word document and fill out digitally. Legislation requires the health organization to keep a LOG and copy of the access request/s and respond to the request within 30 working days.</t>
  </si>
  <si>
    <t>This log should be managed by the health organization's privacy contact and kept up to date as it will form part of the organization's access request management records.</t>
  </si>
  <si>
    <t>Ensure that all archived personal health information 'PHI' records are recorded in the health organization's Inventory log using the template below. This inventory must be reviewed at the minimum annually - recommendation is to review bi-annually. Print the template and fill out each section. Completed document must be filed in your Archive Binder which is kept indefinitely.</t>
  </si>
  <si>
    <t xml:space="preserve">When destruction of all eligible health files is complete, the privacy contact or their designate files the completed Destruction Log in the Destruction Log Binder.  The Destruction Log is kept indefinitely. </t>
  </si>
  <si>
    <t>&lt;&lt;MM, DD, YYYY&gt;&gt;</t>
  </si>
  <si>
    <t>Print off this template OR copy into a Word document -  fill in all relevant sections and signatures. Once complete, file in the client's health file; notify the client's circle-of-care including all health organization staff , Privacy Contact, and external providers so that they are aware of the client's withdrawal.  File in the health organization's consent binder which should be kept indefinitely.</t>
  </si>
  <si>
    <t xml:space="preserve">Written notice for a clients to contest the refusal of the health organization to change their personal health information by completing a Statement of Disagreement and forwarding it to our Privacy Contact or the provincial office of Information and Privacy Commissioner. </t>
  </si>
  <si>
    <t>A checklist of steps to take to ensure a client's information is accurate.</t>
  </si>
  <si>
    <t>Print off this FORM on legal sized paper - the print area has been pre-set - and provide to all employees, contractors, students and volunteers doing work for the health organization. You must obtain the person's acknowledgment that they have read and understood the policy, as well as their signature on this form, and secure a copy of the signed form for your organization's records. You should also keep a record of the signed forms.</t>
  </si>
  <si>
    <t>Community health nurses &lt;enter name of person&gt;</t>
  </si>
  <si>
    <t xml:space="preserve">·       To confirm that staff using a clinical documentation system have been assigned appropriate access to perform their job duties;
·       To see if staff that have been assigned access to a clinical documentation system have actually been using it, and if that access was appropriate to support performing their job duties.
This template does not cover Security physical access audits such as access logs to buildings, computers, computer networks, wiring closets, communications cables, and areas storing sensitive information to identify potential security weaknesses or breaches, or any unusual patterns and anomalies of access to or unsuccessful attempts to access the sensitive and important information. </t>
  </si>
  <si>
    <r>
      <t>1.0</t>
    </r>
    <r>
      <rPr>
        <b/>
        <sz val="7"/>
        <color rgb="FF000000"/>
        <rFont val="Times New Roman"/>
        <family val="1"/>
      </rPr>
      <t xml:space="preserve">           </t>
    </r>
    <r>
      <rPr>
        <b/>
        <sz val="11"/>
        <color rgb="FF000000"/>
        <rFont val="Calibri"/>
        <family val="2"/>
        <scheme val="minor"/>
      </rPr>
      <t>What if the outcome of an audit identifies a concern?</t>
    </r>
  </si>
  <si>
    <t>Information System User Access Log</t>
  </si>
  <si>
    <t>&lt;Recipient Name, Title&gt;</t>
  </si>
  <si>
    <t>&lt;Organization Name&gt;</t>
  </si>
  <si>
    <t>&lt;Address Line 1&gt;</t>
  </si>
  <si>
    <t>&lt;Address Line 2&gt;</t>
  </si>
  <si>
    <t>&lt;City, ON Postal Code&gt;</t>
  </si>
  <si>
    <t>Dear &lt;Recipient Name&gt;,</t>
  </si>
  <si>
    <r>
      <t>·</t>
    </r>
    <r>
      <rPr>
        <sz val="7"/>
        <color theme="1"/>
        <rFont val="Times New Roman"/>
        <family val="1"/>
      </rPr>
      <t xml:space="preserve">         </t>
    </r>
    <r>
      <rPr>
        <sz val="10"/>
        <color theme="1"/>
        <rFont val="Times New Roman"/>
        <family val="1"/>
      </rPr>
      <t xml:space="preserve">To assign a risk rating to each risk and area of non-compliance identified; and  </t>
    </r>
  </si>
  <si>
    <r>
      <t>·</t>
    </r>
    <r>
      <rPr>
        <sz val="7"/>
        <color theme="1"/>
        <rFont val="Times New Roman"/>
        <family val="1"/>
      </rPr>
      <t xml:space="preserve">         </t>
    </r>
    <r>
      <rPr>
        <sz val="10"/>
        <color theme="1"/>
        <rFont val="Times New Roman"/>
        <family val="1"/>
      </rPr>
      <t xml:space="preserve">To develop a remediation plan for the identified areas of risks and areas of non-compliance. </t>
    </r>
  </si>
  <si>
    <r>
      <t>Please complete, sign and return via email to</t>
    </r>
    <r>
      <rPr>
        <sz val="10"/>
        <color theme="1"/>
        <rFont val="Times New Roman"/>
        <family val="1"/>
      </rPr>
      <t xml:space="preserve"> </t>
    </r>
    <r>
      <rPr>
        <b/>
        <sz val="10"/>
        <color rgb="FF000000"/>
        <rFont val="Times New Roman"/>
        <family val="1"/>
      </rPr>
      <t>agreements@ehealthontario.on.ca</t>
    </r>
    <r>
      <rPr>
        <sz val="10"/>
        <color rgb="FF000000"/>
        <rFont val="Times New Roman"/>
        <family val="1"/>
      </rPr>
      <t>, one scanned copy of this Letter to the attention of Abigail Carter-Langford, Chief Privacy Officer and Adina Saposnik, Chief Information Security Officer by June DD</t>
    </r>
    <r>
      <rPr>
        <u/>
        <sz val="10"/>
        <color rgb="FF000000"/>
        <rFont val="Times New Roman"/>
        <family val="1"/>
      </rPr>
      <t>, 201Y</t>
    </r>
    <r>
      <rPr>
        <sz val="10"/>
        <color rgb="FF000000"/>
        <rFont val="Times New Roman"/>
        <family val="1"/>
      </rPr>
      <t xml:space="preserve">.  </t>
    </r>
  </si>
  <si>
    <t>Abigail Carter-Langford</t>
  </si>
  <si>
    <t xml:space="preserve">              Adina Saposnik</t>
  </si>
  <si>
    <t>Chief Privacy Officer, eHealth Ontario</t>
  </si>
  <si>
    <t>Chief Information Security Officer, eHealth Ontario</t>
  </si>
  <si>
    <t>Signature: ____________________</t>
  </si>
  <si>
    <t xml:space="preserve">cc. </t>
  </si>
  <si>
    <t xml:space="preserve">&lt;Privacy Officer Name, Title&gt; </t>
  </si>
  <si>
    <t>&lt;Security Officer Name, Title&gt;</t>
  </si>
  <si>
    <t xml:space="preserve">Privacy and Security Operational Self-Attestation </t>
  </si>
  <si>
    <t>Complete Section A, Section B and Section C prior to submitting.</t>
  </si>
  <si>
    <t>Section A: Risk Status</t>
  </si>
  <si>
    <r>
      <t xml:space="preserve">Select the following options to attest to your Organization’s </t>
    </r>
    <r>
      <rPr>
        <b/>
        <sz val="10"/>
        <color rgb="FF000000"/>
        <rFont val="Times New Roman"/>
        <family val="1"/>
      </rPr>
      <t xml:space="preserve">current </t>
    </r>
    <r>
      <rPr>
        <sz val="10"/>
        <color rgb="FF000000"/>
        <rFont val="Times New Roman"/>
        <family val="1"/>
      </rPr>
      <t xml:space="preserve">compliance status, as of the Effective Date set out below, with the </t>
    </r>
    <r>
      <rPr>
        <sz val="10"/>
        <color theme="1"/>
        <rFont val="Times New Roman"/>
        <family val="1"/>
      </rPr>
      <t>Electronic Health Record Policies’ privacy and security requirements:</t>
    </r>
  </si>
  <si>
    <r>
      <t>ÿ</t>
    </r>
    <r>
      <rPr>
        <sz val="7"/>
        <color rgb="FF000000"/>
        <rFont val="Times New Roman"/>
        <family val="1"/>
      </rPr>
      <t xml:space="preserve">       </t>
    </r>
    <r>
      <rPr>
        <sz val="10"/>
        <color rgb="FF000000"/>
        <rFont val="Times New Roman"/>
        <family val="1"/>
      </rPr>
      <t>No previous risks and instances of non-compliance identified.</t>
    </r>
  </si>
  <si>
    <t xml:space="preserve">No new risks or changes to compliance. </t>
  </si>
  <si>
    <t xml:space="preserve">Describe: _____________________________________________________ </t>
  </si>
  <si>
    <r>
      <t>ÿ</t>
    </r>
    <r>
      <rPr>
        <sz val="7"/>
        <color rgb="FF000000"/>
        <rFont val="Times New Roman"/>
        <family val="1"/>
      </rPr>
      <t xml:space="preserve">       </t>
    </r>
    <r>
      <rPr>
        <sz val="10"/>
        <color rgb="FF000000"/>
        <rFont val="Times New Roman"/>
        <family val="1"/>
      </rPr>
      <t>Risks and non-compliance previously identified have been mitigated.</t>
    </r>
  </si>
  <si>
    <t>No new risks and no new instances of non-compliance.</t>
  </si>
  <si>
    <t>Describe: _____________________________________________________</t>
  </si>
  <si>
    <t>New instances of risks and/or non-compliance, not previously identified, and will require a remediation plan and/or mitigation.</t>
  </si>
  <si>
    <r>
      <t>ÿ</t>
    </r>
    <r>
      <rPr>
        <sz val="7"/>
        <color rgb="FF000000"/>
        <rFont val="Times New Roman"/>
        <family val="1"/>
      </rPr>
      <t xml:space="preserve">       </t>
    </r>
    <r>
      <rPr>
        <sz val="10"/>
        <color rgb="FF000000"/>
        <rFont val="Times New Roman"/>
        <family val="1"/>
      </rPr>
      <t xml:space="preserve">Risks and non-compliance previously identified have </t>
    </r>
    <r>
      <rPr>
        <u/>
        <sz val="10"/>
        <color rgb="FF000000"/>
        <rFont val="Times New Roman"/>
        <family val="1"/>
      </rPr>
      <t>not</t>
    </r>
    <r>
      <rPr>
        <sz val="10"/>
        <color rgb="FF000000"/>
        <rFont val="Times New Roman"/>
        <family val="1"/>
      </rPr>
      <t xml:space="preserve"> yet been mitigated.</t>
    </r>
  </si>
  <si>
    <t>Section B: Accountability for End Users</t>
  </si>
  <si>
    <r>
      <t xml:space="preserve">Select the following options to attest to your Organization’s </t>
    </r>
    <r>
      <rPr>
        <b/>
        <sz val="10"/>
        <color rgb="FF000000"/>
        <rFont val="Times New Roman"/>
        <family val="1"/>
      </rPr>
      <t xml:space="preserve">current </t>
    </r>
    <r>
      <rPr>
        <sz val="10"/>
        <color rgb="FF000000"/>
        <rFont val="Times New Roman"/>
        <family val="1"/>
      </rPr>
      <t xml:space="preserve">compliance status, as of the Effective Date set out below, with the </t>
    </r>
    <r>
      <rPr>
        <sz val="10"/>
        <color theme="1"/>
        <rFont val="Times New Roman"/>
        <family val="1"/>
      </rPr>
      <t>Electronic Health Record Policies.</t>
    </r>
  </si>
  <si>
    <r>
      <t>1.</t>
    </r>
    <r>
      <rPr>
        <b/>
        <sz val="7"/>
        <color rgb="FF000000"/>
        <rFont val="Times New Roman"/>
        <family val="1"/>
      </rPr>
      <t xml:space="preserve">       </t>
    </r>
    <r>
      <rPr>
        <b/>
        <sz val="10"/>
        <color rgb="FF000000"/>
        <rFont val="Times New Roman"/>
        <family val="1"/>
      </rPr>
      <t>Review of User Access</t>
    </r>
  </si>
  <si>
    <r>
      <t>ÿ</t>
    </r>
    <r>
      <rPr>
        <sz val="7"/>
        <color rgb="FF000000"/>
        <rFont val="Times New Roman"/>
        <family val="1"/>
      </rPr>
      <t xml:space="preserve">       </t>
    </r>
    <r>
      <rPr>
        <sz val="10"/>
        <color rgb="FF000000"/>
        <rFont val="Times New Roman"/>
        <family val="1"/>
      </rPr>
      <t>Organization has performed annual review of users granted access and confirmed user accesses are appropriate.</t>
    </r>
  </si>
  <si>
    <r>
      <t>ÿ</t>
    </r>
    <r>
      <rPr>
        <sz val="7"/>
        <color rgb="FF000000"/>
        <rFont val="Times New Roman"/>
        <family val="1"/>
      </rPr>
      <t xml:space="preserve">       </t>
    </r>
    <r>
      <rPr>
        <sz val="10"/>
        <color rgb="FF000000"/>
        <rFont val="Times New Roman"/>
        <family val="1"/>
      </rPr>
      <t>Organization has performed annual review of users granted access and identified inappropriate user access; remediation required.</t>
    </r>
  </si>
  <si>
    <r>
      <t>2.</t>
    </r>
    <r>
      <rPr>
        <b/>
        <sz val="7"/>
        <color rgb="FF000000"/>
        <rFont val="Times New Roman"/>
        <family val="1"/>
      </rPr>
      <t xml:space="preserve">       </t>
    </r>
    <r>
      <rPr>
        <b/>
        <sz val="10"/>
        <color rgb="FF000000"/>
        <rFont val="Times New Roman"/>
        <family val="1"/>
      </rPr>
      <t>Privacy and Security Role-Based Training</t>
    </r>
  </si>
  <si>
    <r>
      <t>ÿ</t>
    </r>
    <r>
      <rPr>
        <sz val="7"/>
        <color rgb="FF000000"/>
        <rFont val="Times New Roman"/>
        <family val="1"/>
      </rPr>
      <t xml:space="preserve">       </t>
    </r>
    <r>
      <rPr>
        <sz val="10"/>
        <color rgb="FF000000"/>
        <rFont val="Times New Roman"/>
        <family val="1"/>
      </rPr>
      <t>All users have completed privacy and security training. Organization used training provided by eHealth Ontario with no modifications.</t>
    </r>
  </si>
  <si>
    <r>
      <t>ÿ</t>
    </r>
    <r>
      <rPr>
        <sz val="7"/>
        <color rgb="FF000000"/>
        <rFont val="Times New Roman"/>
        <family val="1"/>
      </rPr>
      <t xml:space="preserve">       </t>
    </r>
    <r>
      <rPr>
        <sz val="10"/>
        <color rgb="FF000000"/>
        <rFont val="Times New Roman"/>
        <family val="1"/>
      </rPr>
      <t>All users have completed privacy and security training. Organization used training provided by eHealth Ontario with modifications or verified existing training is equivalent.</t>
    </r>
  </si>
  <si>
    <r>
      <t>ÿ</t>
    </r>
    <r>
      <rPr>
        <sz val="7"/>
        <color rgb="FF000000"/>
        <rFont val="Times New Roman"/>
        <family val="1"/>
      </rPr>
      <t xml:space="preserve">       </t>
    </r>
    <r>
      <rPr>
        <sz val="10"/>
        <color rgb="FF000000"/>
        <rFont val="Times New Roman"/>
        <family val="1"/>
      </rPr>
      <t>Training has not been completed.</t>
    </r>
  </si>
  <si>
    <r>
      <t xml:space="preserve">Section C: Acknowledged and agreed for </t>
    </r>
    <r>
      <rPr>
        <b/>
        <sz val="10"/>
        <color theme="1"/>
        <rFont val="Times New Roman"/>
        <family val="1"/>
      </rPr>
      <t>&lt;Organization Name&gt;</t>
    </r>
    <r>
      <rPr>
        <b/>
        <sz val="10"/>
        <color rgb="FF000000"/>
        <rFont val="Times New Roman"/>
        <family val="1"/>
      </rPr>
      <t xml:space="preserve">  (“Organization”)</t>
    </r>
  </si>
  <si>
    <t>Name (Printed):</t>
  </si>
  <si>
    <t>I have the authority to bind the Organization.</t>
  </si>
  <si>
    <t>Date (“Effective Date”):</t>
  </si>
  <si>
    <t>Appendix – Electronic Health Record Policies Applicable to the Annual Privacy and Security Operational Self-Attestation for &lt;year&gt;</t>
  </si>
  <si>
    <r>
      <t>1.</t>
    </r>
    <r>
      <rPr>
        <sz val="7"/>
        <color theme="1"/>
        <rFont val="Times New Roman"/>
        <family val="1"/>
      </rPr>
      <t xml:space="preserve">       </t>
    </r>
    <r>
      <rPr>
        <sz val="10"/>
        <color theme="1"/>
        <rFont val="Times New Roman"/>
        <family val="1"/>
      </rPr>
      <t>Access and Correction Policy – v1.0</t>
    </r>
  </si>
  <si>
    <r>
      <t>2.</t>
    </r>
    <r>
      <rPr>
        <sz val="7"/>
        <color theme="1"/>
        <rFont val="Times New Roman"/>
        <family val="1"/>
      </rPr>
      <t xml:space="preserve">       </t>
    </r>
    <r>
      <rPr>
        <sz val="10"/>
        <color theme="1"/>
        <rFont val="Times New Roman"/>
        <family val="1"/>
      </rPr>
      <t>Assurance Policy – v1.0</t>
    </r>
  </si>
  <si>
    <r>
      <t>3.</t>
    </r>
    <r>
      <rPr>
        <sz val="7"/>
        <color theme="1"/>
        <rFont val="Times New Roman"/>
        <family val="1"/>
      </rPr>
      <t xml:space="preserve">       </t>
    </r>
    <r>
      <rPr>
        <sz val="10"/>
        <color theme="1"/>
        <rFont val="Times New Roman"/>
        <family val="1"/>
      </rPr>
      <t>Consent Management Policy – v1.0</t>
    </r>
  </si>
  <si>
    <r>
      <t>4.</t>
    </r>
    <r>
      <rPr>
        <sz val="7"/>
        <color theme="1"/>
        <rFont val="Times New Roman"/>
        <family val="1"/>
      </rPr>
      <t xml:space="preserve">       </t>
    </r>
    <r>
      <rPr>
        <sz val="10"/>
        <color theme="1"/>
        <rFont val="Times New Roman"/>
        <family val="1"/>
      </rPr>
      <t>Inquiries and Complaints Policy – v1.0</t>
    </r>
  </si>
  <si>
    <r>
      <t>5.</t>
    </r>
    <r>
      <rPr>
        <sz val="7"/>
        <color theme="1"/>
        <rFont val="Times New Roman"/>
        <family val="1"/>
      </rPr>
      <t xml:space="preserve">       </t>
    </r>
    <r>
      <rPr>
        <sz val="10"/>
        <color theme="1"/>
        <rFont val="Times New Roman"/>
        <family val="1"/>
      </rPr>
      <t>Logging and Auditing Policy – v1.0</t>
    </r>
  </si>
  <si>
    <r>
      <t>6.</t>
    </r>
    <r>
      <rPr>
        <sz val="7"/>
        <color theme="1"/>
        <rFont val="Times New Roman"/>
        <family val="1"/>
      </rPr>
      <t xml:space="preserve">       </t>
    </r>
    <r>
      <rPr>
        <sz val="10"/>
        <color theme="1"/>
        <rFont val="Times New Roman"/>
        <family val="1"/>
      </rPr>
      <t>Privacy and Security Training Policy – v1.0</t>
    </r>
  </si>
  <si>
    <r>
      <t>7.</t>
    </r>
    <r>
      <rPr>
        <sz val="7"/>
        <color theme="1"/>
        <rFont val="Times New Roman"/>
        <family val="1"/>
      </rPr>
      <t xml:space="preserve">       </t>
    </r>
    <r>
      <rPr>
        <sz val="10"/>
        <color theme="1"/>
        <rFont val="Times New Roman"/>
        <family val="1"/>
      </rPr>
      <t>Privacy Breach Management Policy – v1.0</t>
    </r>
  </si>
  <si>
    <r>
      <t>8.</t>
    </r>
    <r>
      <rPr>
        <sz val="7"/>
        <color theme="1"/>
        <rFont val="Times New Roman"/>
        <family val="1"/>
      </rPr>
      <t xml:space="preserve">       </t>
    </r>
    <r>
      <rPr>
        <sz val="10"/>
        <color theme="1"/>
        <rFont val="Times New Roman"/>
        <family val="1"/>
      </rPr>
      <t>Information Security Policy – v2.3</t>
    </r>
  </si>
  <si>
    <r>
      <t>9.</t>
    </r>
    <r>
      <rPr>
        <sz val="7"/>
        <color theme="1"/>
        <rFont val="Times New Roman"/>
        <family val="1"/>
      </rPr>
      <t xml:space="preserve">       </t>
    </r>
    <r>
      <rPr>
        <sz val="10"/>
        <color theme="1"/>
        <rFont val="Times New Roman"/>
        <family val="1"/>
      </rPr>
      <t>Acceptable Use of Information and Information Technology – v1.4</t>
    </r>
  </si>
  <si>
    <r>
      <t>10.</t>
    </r>
    <r>
      <rPr>
        <sz val="7"/>
        <color theme="1"/>
        <rFont val="Times New Roman"/>
        <family val="1"/>
      </rPr>
      <t xml:space="preserve">    </t>
    </r>
    <r>
      <rPr>
        <sz val="10"/>
        <color theme="1"/>
        <rFont val="Times New Roman"/>
        <family val="1"/>
      </rPr>
      <t>Access Control and Identity Management Policy for System Level Access – v1.3</t>
    </r>
  </si>
  <si>
    <r>
      <t>11.</t>
    </r>
    <r>
      <rPr>
        <sz val="7"/>
        <color theme="1"/>
        <rFont val="Times New Roman"/>
        <family val="1"/>
      </rPr>
      <t xml:space="preserve">    </t>
    </r>
    <r>
      <rPr>
        <sz val="10"/>
        <color theme="1"/>
        <rFont val="Times New Roman"/>
        <family val="1"/>
      </rPr>
      <t>Local Registration Authority Practices – v1.3</t>
    </r>
  </si>
  <si>
    <r>
      <t>12.</t>
    </r>
    <r>
      <rPr>
        <sz val="7"/>
        <color theme="1"/>
        <rFont val="Times New Roman"/>
        <family val="1"/>
      </rPr>
      <t xml:space="preserve">    </t>
    </r>
    <r>
      <rPr>
        <sz val="10"/>
        <color theme="1"/>
        <rFont val="Times New Roman"/>
        <family val="1"/>
      </rPr>
      <t>Identity Federation Standard – v1.3</t>
    </r>
  </si>
  <si>
    <r>
      <t>13.</t>
    </r>
    <r>
      <rPr>
        <sz val="7"/>
        <color theme="1"/>
        <rFont val="Times New Roman"/>
        <family val="1"/>
      </rPr>
      <t xml:space="preserve">    </t>
    </r>
    <r>
      <rPr>
        <sz val="10"/>
        <color theme="1"/>
        <rFont val="Times New Roman"/>
        <family val="1"/>
      </rPr>
      <t>Business Continuity Policy – v1.2</t>
    </r>
  </si>
  <si>
    <r>
      <t>14.</t>
    </r>
    <r>
      <rPr>
        <sz val="7"/>
        <color theme="1"/>
        <rFont val="Times New Roman"/>
        <family val="1"/>
      </rPr>
      <t xml:space="preserve">    </t>
    </r>
    <r>
      <rPr>
        <sz val="10"/>
        <color theme="1"/>
        <rFont val="Times New Roman"/>
        <family val="1"/>
      </rPr>
      <t>Cryptography Policy – v1.3</t>
    </r>
  </si>
  <si>
    <r>
      <t>15.</t>
    </r>
    <r>
      <rPr>
        <sz val="7"/>
        <color theme="1"/>
        <rFont val="Times New Roman"/>
        <family val="1"/>
      </rPr>
      <t xml:space="preserve">    </t>
    </r>
    <r>
      <rPr>
        <sz val="10"/>
        <color theme="1"/>
        <rFont val="Times New Roman"/>
        <family val="1"/>
      </rPr>
      <t>Electronic Service Providers Policy – v1.3</t>
    </r>
  </si>
  <si>
    <r>
      <t>16.</t>
    </r>
    <r>
      <rPr>
        <sz val="7"/>
        <color theme="1"/>
        <rFont val="Times New Roman"/>
        <family val="1"/>
      </rPr>
      <t xml:space="preserve">    </t>
    </r>
    <r>
      <rPr>
        <sz val="10"/>
        <color theme="1"/>
        <rFont val="Times New Roman"/>
        <family val="1"/>
      </rPr>
      <t>Information Security Incident Management Policy – v1.3</t>
    </r>
  </si>
  <si>
    <r>
      <t>17.</t>
    </r>
    <r>
      <rPr>
        <sz val="7"/>
        <color theme="1"/>
        <rFont val="Times New Roman"/>
        <family val="1"/>
      </rPr>
      <t xml:space="preserve">    </t>
    </r>
    <r>
      <rPr>
        <sz val="10"/>
        <color theme="1"/>
        <rFont val="Times New Roman"/>
        <family val="1"/>
      </rPr>
      <t>Information and Asset Management Policy – v1.3</t>
    </r>
  </si>
  <si>
    <r>
      <t>18.</t>
    </r>
    <r>
      <rPr>
        <sz val="7"/>
        <color theme="1"/>
        <rFont val="Times New Roman"/>
        <family val="1"/>
      </rPr>
      <t xml:space="preserve">    </t>
    </r>
    <r>
      <rPr>
        <sz val="10"/>
        <color theme="1"/>
        <rFont val="Times New Roman"/>
        <family val="1"/>
      </rPr>
      <t>Network and Operations Policy – v1.3</t>
    </r>
  </si>
  <si>
    <r>
      <t>19.</t>
    </r>
    <r>
      <rPr>
        <sz val="7"/>
        <color theme="1"/>
        <rFont val="Times New Roman"/>
        <family val="1"/>
      </rPr>
      <t xml:space="preserve">    </t>
    </r>
    <r>
      <rPr>
        <sz val="10"/>
        <color theme="1"/>
        <rFont val="Times New Roman"/>
        <family val="1"/>
      </rPr>
      <t>Security Logging and Monitoring Policy – v1.5</t>
    </r>
  </si>
  <si>
    <r>
      <t>20.</t>
    </r>
    <r>
      <rPr>
        <sz val="7"/>
        <color theme="1"/>
        <rFont val="Times New Roman"/>
        <family val="1"/>
      </rPr>
      <t xml:space="preserve">    </t>
    </r>
    <r>
      <rPr>
        <sz val="10"/>
        <color theme="1"/>
        <rFont val="Times New Roman"/>
        <family val="1"/>
      </rPr>
      <t>Systems Development Lifecycle Policy – v1.4</t>
    </r>
  </si>
  <si>
    <r>
      <t>21.</t>
    </r>
    <r>
      <rPr>
        <sz val="7"/>
        <color theme="1"/>
        <rFont val="Times New Roman"/>
        <family val="1"/>
      </rPr>
      <t xml:space="preserve">    </t>
    </r>
    <r>
      <rPr>
        <sz val="10"/>
        <color theme="1"/>
        <rFont val="Times New Roman"/>
        <family val="1"/>
      </rPr>
      <t>Physical Security Policy – v1.3</t>
    </r>
  </si>
  <si>
    <r>
      <t>22.</t>
    </r>
    <r>
      <rPr>
        <sz val="7"/>
        <color theme="1"/>
        <rFont val="Times New Roman"/>
        <family val="1"/>
      </rPr>
      <t xml:space="preserve">    </t>
    </r>
    <r>
      <rPr>
        <sz val="10"/>
        <color theme="1"/>
        <rFont val="Times New Roman"/>
        <family val="1"/>
      </rPr>
      <t>Threat Risk Management Policy – v.1.3</t>
    </r>
  </si>
  <si>
    <t>"Audio &amp; Video Use Template"</t>
  </si>
  <si>
    <t>To provide the health organization staff with tips for password management for devices and systems -  which is a key consideration to maintain privacy and security for personal health information.</t>
  </si>
  <si>
    <t>Lists policies and/or protocols with a relatable fictitious story based on possible scenarios based on real life - with a suggestion to take action (in italics). ** Important ** None of the stories contain names or sensitive information that could infer the real life organization and/or people involved.</t>
  </si>
  <si>
    <r>
      <t xml:space="preserve">There are filing Cabinets scattered throughout the health organization facility and a log or record was not easily retrievable and most of the staff weren't sure who has keys/access to the cabinets and what's actually in the cabinets.
</t>
    </r>
    <r>
      <rPr>
        <i/>
        <sz val="11"/>
        <color rgb="FF00B050"/>
        <rFont val="Calibri (Body)"/>
      </rPr>
      <t>As the  filing cabinets may have sensitive information in them it's important to manage access and track contents.</t>
    </r>
  </si>
  <si>
    <r>
      <t xml:space="preserve">A health provider with all good intentions wanted to report the success on achieving a high rate of immunization but because the community population is small and with a small number of minors the publicized report inferred who did not get immunized.
</t>
    </r>
    <r>
      <rPr>
        <i/>
        <sz val="11"/>
        <color rgb="FF00B050"/>
        <rFont val="Calibri (Body)"/>
      </rPr>
      <t>Use caution when publicizing health information when inference can reveal the identify of individuals and violate their privacy.</t>
    </r>
  </si>
  <si>
    <r>
      <t xml:space="preserve">The health organization reception area has incorporated privacy shields on all screens so that staff have to be directly in front of the screens which prevents people passing by from seeing any confidential information as well as a procedure that any client  paper charts and are kept in RED folders so that people are aware they should be  opened if left unattended for a period of time.
</t>
    </r>
    <r>
      <rPr>
        <i/>
        <sz val="11"/>
        <color rgb="FF00B050"/>
        <rFont val="Calibri (Body)"/>
      </rPr>
      <t>Ensure that sensitive information is kept from inadvertent or purposeful viewing by unauthorized staff.</t>
    </r>
  </si>
  <si>
    <t>SEVEN</t>
  </si>
  <si>
    <t>Identify a Privacy Contact &amp; Security Contact</t>
  </si>
  <si>
    <t>Health Organization Leadership</t>
  </si>
  <si>
    <r>
      <rPr>
        <b/>
        <sz val="11"/>
        <color rgb="FF9900CC"/>
        <rFont val="Calibri"/>
        <family val="2"/>
        <scheme val="minor"/>
      </rPr>
      <t xml:space="preserve">ADDRESS </t>
    </r>
    <r>
      <rPr>
        <sz val="11"/>
        <rFont val="Calibri"/>
        <family val="2"/>
        <scheme val="minor"/>
      </rPr>
      <t>&amp;</t>
    </r>
    <r>
      <rPr>
        <b/>
        <sz val="11"/>
        <color rgb="FF3366FF"/>
        <rFont val="Calibri"/>
        <family val="2"/>
        <scheme val="minor"/>
      </rPr>
      <t xml:space="preserve"> REVIEW: </t>
    </r>
    <r>
      <rPr>
        <sz val="11"/>
        <color theme="1"/>
        <rFont val="Calibri"/>
        <family val="2"/>
        <scheme val="minor"/>
      </rPr>
      <t xml:space="preserve">Populate the 'Action Plan' with any Privacy or Security gaps identified.  Include </t>
    </r>
    <r>
      <rPr>
        <u/>
        <sz val="11"/>
        <color theme="1"/>
        <rFont val="Calibri (Body)"/>
      </rPr>
      <t>scheduled review dates</t>
    </r>
    <r>
      <rPr>
        <sz val="11"/>
        <color theme="1"/>
        <rFont val="Calibri"/>
        <family val="2"/>
        <scheme val="minor"/>
      </rPr>
      <t xml:space="preserve"> to track progress.  Set a timeframe goal to address gap.</t>
    </r>
  </si>
  <si>
    <r>
      <rPr>
        <b/>
        <sz val="11"/>
        <color rgb="FFFF9900"/>
        <rFont val="Calibri"/>
        <family val="2"/>
        <scheme val="minor"/>
      </rPr>
      <t xml:space="preserve">APPROVE: </t>
    </r>
    <r>
      <rPr>
        <sz val="11"/>
        <color theme="1"/>
        <rFont val="Calibri"/>
        <family val="2"/>
        <scheme val="minor"/>
      </rPr>
      <t>Seek approval and formal sign-off from authorized individuals on all new or revised Privacy &amp; Security policies and procedures that will/have been implemented and are operationally 'live'.</t>
    </r>
  </si>
  <si>
    <r>
      <rPr>
        <b/>
        <sz val="11"/>
        <color rgb="FF00B050"/>
        <rFont val="Calibri"/>
        <family val="2"/>
        <scheme val="minor"/>
      </rPr>
      <t xml:space="preserve">IMPLEMENT: </t>
    </r>
    <r>
      <rPr>
        <sz val="11"/>
        <color theme="1"/>
        <rFont val="Calibri"/>
        <family val="2"/>
        <scheme val="minor"/>
      </rPr>
      <t>Provide staff with the Policy Manual and blank Health Organization P&amp;S Workbook tools to use as templates going forward and file completed versions of the tools in a secure P&amp;S folder/location.</t>
    </r>
  </si>
  <si>
    <t>Add health organization LOGO and name where indicated "&lt;       &gt;" - then print template and fill in all sections when there is a situation where express consent from client is required. Or copy the content into a WORD document and fill in the required sections</t>
  </si>
  <si>
    <t>🔲     I am a mature minor (i.e. I am under the age of 19 and able to understand my privacy rights and</t>
  </si>
  <si>
    <t>✔️&lt;enter health organization name&gt; will {collect, use and/or disclose} {insert type of information, e.g. personal health information relating to ‘xyz’}, for the purpose of {insert purpose}. To be disclosed</t>
  </si>
  <si>
    <t>Consent Directives Log</t>
  </si>
  <si>
    <t>Reference No.</t>
  </si>
  <si>
    <t>Patient Name</t>
  </si>
  <si>
    <t>Date / Time of the override</t>
  </si>
  <si>
    <t>Written / Verbally Notified?</t>
  </si>
  <si>
    <t>Privacy-11 CONSENT POLICY FOR COLLECTING, USING &amp; DISCLOSING INFORMATION</t>
  </si>
  <si>
    <t xml:space="preserve">Gives the health organization privacy contact or their designate a format to use that contains the set of information required to be provided to the client when an override has occurred to access their PHI when the client has an consent override in place on their PHI. There may be circumstances for the override including that the patient has provided their express consent for the override; there are reasonable grounds for the purpose of eliminating or reducing risk of serious bodily harm to the individual to whom the PHI relates, and it is not possible to obtain the consent of the individual in a timely fashion; the health organization provider believes on reasonable grounds that the override is necessary for the purpose of eliminating or reducing risk of serious bodily harm to the individual or a group of individuals associated with the individual AND it is not possible to get the consent of the individual in a timely fashion to reduce the risk/s.
</t>
  </si>
  <si>
    <t xml:space="preserve">This letter is to inform you that a consent directive override was performed by a health care provider at&lt;&lt;enter health organization name&gt;&gt; for the purpose identified below.  The temporary override has since expired and your consent directive has been re-activated.       </t>
  </si>
  <si>
    <t>"How To Implement a P&amp;S Program"</t>
  </si>
  <si>
    <r>
      <t>Provides the health organization with a high level Implementation strategy tool to leverage listing the 7</t>
    </r>
    <r>
      <rPr>
        <u/>
        <sz val="11"/>
        <color theme="1"/>
        <rFont val="Calibri (Body)"/>
      </rPr>
      <t xml:space="preserve"> major steps</t>
    </r>
    <r>
      <rPr>
        <sz val="11"/>
        <color theme="1"/>
        <rFont val="Calibri"/>
        <family val="2"/>
        <scheme val="minor"/>
      </rPr>
      <t xml:space="preserve"> that will allow the health organization to assess the state of their privacy &amp; security program.</t>
    </r>
  </si>
  <si>
    <t>Describes the major steps with the key activities associated with each step, including who 'owns' the responsibility for completing each 'Step', the resources involved and a indicator of the evidence of progress.</t>
  </si>
  <si>
    <r>
      <t xml:space="preserve">Review the 7-step list with health organization leadership and designated privacy and security contacts and fill in all </t>
    </r>
    <r>
      <rPr>
        <b/>
        <sz val="11"/>
        <color theme="9" tint="0.39997558519241921"/>
        <rFont val="Calibri (Body)"/>
      </rPr>
      <t>salmon coloured cells -</t>
    </r>
    <r>
      <rPr>
        <sz val="11"/>
        <rFont val="Calibri (Body)"/>
      </rPr>
      <t xml:space="preserve"> some of which have a drop-down 'list' available to choose from.</t>
    </r>
    <r>
      <rPr>
        <sz val="11"/>
        <color theme="1"/>
        <rFont val="Calibri"/>
        <family val="2"/>
        <scheme val="minor"/>
      </rPr>
      <t xml:space="preserve">
'Evidence of Progress' column provides the health organization with a snapshot of completion for the steps in implementing a robust privacy &amp; security program. Select the status of the Evidence of Progress from the dropdown list (ie. Completed &amp; Filed in Secure Location or Under Review with targeted Completion Date.  Note: Completion date will be documented in the accompanying Action Plan which is provided in this Workbook).
Refer to Workbook TABS 'Information Privacy Assessment', 'Information Security Assessment', 'Action Plan', 'Policy Implementation Checklist', 'The Five Steps'</t>
    </r>
  </si>
  <si>
    <t>Action Plan</t>
  </si>
  <si>
    <t>Workbook Related Links</t>
  </si>
  <si>
    <t>Completed &amp; Filed in Secure Location</t>
  </si>
  <si>
    <t>Policy Implementation Checklist</t>
  </si>
  <si>
    <t xml:space="preserve">A tracking/reference table listing the Privacy and Security policies (with assigned groups A,B or C) that can be adopted or mirrored in the existing health organization's privacy and security policies and procedures - along with a listing of the workbook tools that can be leveraged to address gaps and support the specific policy. 
</t>
  </si>
  <si>
    <t>Documents the elements of a client giving express consent; who is giving consent; and that the person is capable of giving consent.</t>
  </si>
  <si>
    <t>To provide the health organization with a template to use when a client needs to give their written express consent. This includes when the provider/health organization sees a compelling need to override an existing consent directive that is in place and it's appropriate in the circumstance to seek the patient's consent to override the consent directive temporarily.</t>
  </si>
  <si>
    <t>Review all policies (Privacy-1-20 and Security-1-9 with key leadership and obtain their signatures to indicate that all policies are approved and adopted and or mirrored in the existing policies already in place at the health organization. Noting that EACH policy has an approval panel at the top where leadership can sign off. This overall signature covering ALL policies can be printed off and attached to the hard copy of the health organization's policy set</t>
  </si>
  <si>
    <t>Policy Implementation Checklist'</t>
  </si>
  <si>
    <t>Lists the health organization's privacy and security contact information so they can deal with any routine questions, advice for staff, and to initiate breach protocols when necessary. See worksheet 'P&amp;S Job Responsibilities' for details and review the Privacy-5 policy.
Provides a quick reference for applicable contacts at the Provincial and Federal level for advice about your privacy and security program and for clarification on the provincial and federal laws around privacy and security.</t>
  </si>
  <si>
    <r>
      <t xml:space="preserve">Complete all sections in </t>
    </r>
    <r>
      <rPr>
        <b/>
        <sz val="11"/>
        <color theme="9" tint="0.59999389629810485"/>
        <rFont val="Calibri (Body)"/>
      </rPr>
      <t>'pink/salmon'</t>
    </r>
    <r>
      <rPr>
        <sz val="11"/>
        <color theme="1"/>
        <rFont val="Calibri"/>
        <family val="2"/>
        <scheme val="minor"/>
      </rPr>
      <t xml:space="preserve"> and ensure that all health organization staff have this information at hand. It is critical that this information be kept current.</t>
    </r>
  </si>
  <si>
    <t>Complete all sections in the table for EACH designate. If the person's job role changes or they leave your organization - this table should be updated. This information will allow any modifications and/or new job descriptions to be action. The 'Next Steps' or action items coming out of this review need to be reflected in the 'Action Plan' (TAB in Workbook)</t>
  </si>
  <si>
    <t>Fill out this column</t>
  </si>
  <si>
    <r>
      <t>8.</t>
    </r>
    <r>
      <rPr>
        <sz val="10"/>
        <color theme="1"/>
        <rFont val="Times New Roman"/>
        <family val="1"/>
      </rPr>
      <t xml:space="preserve">      </t>
    </r>
    <r>
      <rPr>
        <sz val="10"/>
        <color theme="1"/>
        <rFont val="Calibri"/>
        <family val="2"/>
      </rPr>
      <t>Process Job Description change through organizational process.</t>
    </r>
  </si>
  <si>
    <r>
      <t>10.</t>
    </r>
    <r>
      <rPr>
        <sz val="10"/>
        <color theme="1"/>
        <rFont val="Times New Roman"/>
        <family val="1"/>
      </rPr>
      <t xml:space="preserve">    </t>
    </r>
    <r>
      <rPr>
        <sz val="10"/>
        <color theme="1"/>
        <rFont val="Calibri"/>
        <family val="2"/>
      </rPr>
      <t>Process Job Description change through organizational process.</t>
    </r>
  </si>
  <si>
    <r>
      <t>12.</t>
    </r>
    <r>
      <rPr>
        <sz val="10"/>
        <color theme="1"/>
        <rFont val="Times New Roman"/>
        <family val="1"/>
      </rPr>
      <t xml:space="preserve">    </t>
    </r>
    <r>
      <rPr>
        <sz val="10"/>
        <color theme="1"/>
        <rFont val="Calibri"/>
        <family val="2"/>
      </rPr>
      <t>Process Job Description change through organizational process.</t>
    </r>
  </si>
  <si>
    <t>It is recognized that the health organization will evolve over time however at the point when we are ready to attest to privacy &amp; security compliance and submit &lt;&lt;enter applicable provincial ministry of health governing body&gt;&gt; there will be evidence that demonstrates who is accountable and responsible for privacy protection.</t>
  </si>
  <si>
    <r>
      <t>·</t>
    </r>
    <r>
      <rPr>
        <sz val="7"/>
        <color theme="1"/>
        <rFont val="Times New Roman"/>
        <family val="1"/>
      </rPr>
      <t xml:space="preserve">       </t>
    </r>
    <r>
      <rPr>
        <sz val="11"/>
        <color theme="1"/>
        <rFont val="Calibri"/>
        <family val="2"/>
        <scheme val="minor"/>
      </rPr>
      <t>The column titled ‘Primary Function(s)’ refers to primary functions associated Privacy ad Security Role. These statements provide further insight to the describing the accountabilities/responsibilities associated with the primary function. It is noted that it depends on how the health organization allocates these accountabilities / responsibilities, therefore these statements provide guidance and are not necessarily intended to be the exact wording in the job description.</t>
    </r>
  </si>
  <si>
    <r>
      <t>·</t>
    </r>
    <r>
      <rPr>
        <sz val="7"/>
        <color theme="1"/>
        <rFont val="Times New Roman"/>
        <family val="1"/>
      </rPr>
      <t xml:space="preserve">       </t>
    </r>
    <r>
      <rPr>
        <sz val="11"/>
        <color theme="1"/>
        <rFont val="Calibri"/>
        <family val="2"/>
        <scheme val="minor"/>
      </rPr>
      <t>The column titled ‘Role’ is used to record the name of the Role in the health organization who is responsible for the primary function.</t>
    </r>
  </si>
  <si>
    <t>Business Owner/Privacy Contact is co-responsible for protecting personal information and ensuring it meets the business needs of the health organization and adheres to legislative obligations associated with the protection of personal information. This includes reviewing the information sharing agreements/arrangements, approving disposal of information assets, participating in the development and review of business continuity plans and puts into place any special requirements necessary to implement this plan.</t>
  </si>
  <si>
    <t>Custodial responsibility for the protection of personal information that is the custody and care of the health organization. Responsible for securing our facilities and tools/systems that are used to store personal information. Participates in supporting the organization in protecting personal information (e.g. creating/updating and possibly approving the STRA). Approves disposal of information assets and/or the tools used to store the data; responsible for disposing of personal information using secure methods; supports the development of the business continuity plan and puts into place any special requirements necessary to implement this plan.</t>
  </si>
  <si>
    <t>Nurse Supervisor/Business Owner</t>
  </si>
  <si>
    <r>
      <t>To provide the health organization with a tool (procedures &amp; checklist) to determine how the primary functions associated with the Data Governance, Privacy and Security accountabilities and responsibilities are reflected in job descriptions for the P&amp;S designates and all staff involved with Personal Health Information 'PHI' or with access to sensitive information. T</t>
    </r>
    <r>
      <rPr>
        <b/>
        <i/>
        <sz val="11"/>
        <color theme="1"/>
        <rFont val="Calibri"/>
        <family val="2"/>
        <scheme val="minor"/>
      </rPr>
      <t>here may be specific and unique requirements at the health organization that require customization of this tool.</t>
    </r>
    <r>
      <rPr>
        <i/>
        <sz val="11"/>
        <color theme="1"/>
        <rFont val="Calibri"/>
        <family val="2"/>
        <scheme val="minor"/>
      </rPr>
      <t xml:space="preserve"> For example - depending on the Province, terminology for the individual/s responsible for privacy &amp; security may include 'Privacy Officer', 'Privacy Contact', 'Data Custodian', 'Business Owner' - none of which changes the committment required to ensure privacy &amp; security responsibility is met by the health organization.</t>
    </r>
  </si>
  <si>
    <t>Will be augmented in Version 3.0 will specific HIGHLIGHTS of interest.</t>
  </si>
  <si>
    <t>This list will be augmented for additional links in V3.0</t>
  </si>
  <si>
    <r>
      <t xml:space="preserve">To provide the health organization with a sample Information Sharing Agreement - noting that this template is specific to the province of </t>
    </r>
    <r>
      <rPr>
        <b/>
        <i/>
        <sz val="11"/>
        <color theme="1"/>
        <rFont val="Calibri"/>
        <family val="2"/>
        <scheme val="minor"/>
      </rPr>
      <t>Ontario</t>
    </r>
    <r>
      <rPr>
        <sz val="11"/>
        <color theme="1"/>
        <rFont val="Calibri"/>
        <family val="2"/>
        <scheme val="minor"/>
      </rPr>
      <t xml:space="preserve"> - but can be leveraged by other provincial health organizations if an 'ISA' is needed.</t>
    </r>
  </si>
  <si>
    <r>
      <rPr>
        <i/>
        <sz val="11"/>
        <color theme="1"/>
        <rFont val="Calibri"/>
        <family val="2"/>
        <scheme val="minor"/>
      </rPr>
      <t>Ontario only</t>
    </r>
    <r>
      <rPr>
        <sz val="11"/>
        <color theme="1"/>
        <rFont val="Calibri"/>
        <family val="2"/>
        <scheme val="minor"/>
      </rPr>
      <t xml:space="preserve"> - The purpose of this Agreement is to document the terms and conditions under which the Parties will use the Tools provided to Access, collect, use and disclose the Data subject to this Agreement for the purposes described herein.</t>
    </r>
  </si>
  <si>
    <t>A list of information that should be recorded when a consent directive for a patient is overidden by a provider at the health organization.</t>
  </si>
  <si>
    <t>Purpose for overriding the block or Consent Directive</t>
  </si>
  <si>
    <t>Provider who Overrode the Block/Consent Directive</t>
  </si>
  <si>
    <t>Was the override appropriate? (Explain)</t>
  </si>
  <si>
    <r>
      <t xml:space="preserve"> Use this log to record when one of your staff members overrides a consent directive and to record that you notified the &lt;&lt;patient/client&gt;&gt;. Fill in all </t>
    </r>
    <r>
      <rPr>
        <b/>
        <sz val="11"/>
        <color theme="9" tint="0.59999389629810485"/>
        <rFont val="Calibri (Body)"/>
      </rPr>
      <t>'pink/salmon'</t>
    </r>
    <r>
      <rPr>
        <sz val="11"/>
        <color theme="1"/>
        <rFont val="Calibri"/>
        <family val="2"/>
        <scheme val="minor"/>
      </rPr>
      <t xml:space="preserve"> areas.</t>
    </r>
  </si>
  <si>
    <t xml:space="preserve">To provide a log to track when a consent directive has been overridden.  The completed log may contain PI or PHI.  Any copies must be appropriately protected against theft, loss and unauthorized use or disclosure as well as against unauthorized copying, modification or disposal. </t>
  </si>
  <si>
    <t>"Consent Override Log"</t>
  </si>
  <si>
    <t>When was the patient / Authorized Representative notified?</t>
  </si>
  <si>
    <t>Authorized Representative</t>
  </si>
  <si>
    <t>Consent Override Log'</t>
  </si>
  <si>
    <t>This is a template of what is required annually to provide to eHealth Ontario.</t>
  </si>
  <si>
    <t>Re: Annual Privacy and Security Operational Self-Attestation for &lt;enter year&gt;</t>
  </si>
  <si>
    <t xml:space="preserve">There is an annual requirement that privacy and security operational self-attestations must be completed by the Health Information Custodians participating in [NAME OF REPOSITORY OR SYSTEM]. The purpose of this annual operational self-attestation (“Letter”) is to identify any areas of non-compliance that may have arisen or been identified by your Organization in the previous year. </t>
  </si>
  <si>
    <t>Refer to Appendix for the list of eHealth Ontario's Electronic Health Record Policies applicable for the &lt;year&gt; operational self-attestation.</t>
  </si>
  <si>
    <t>In accordance with the eHealth Ontario Assurance Policy, should any privacy and security risks (“risks”) and areas of non-compliance be identified below, further documentation will be requested:</t>
  </si>
  <si>
    <t xml:space="preserve">Provides the health organization with a template that you can leverage for documenting why and how you are using any audio and/or video surveillance equipment at the health organization. </t>
  </si>
  <si>
    <t>This policy covers all use of electronic services including the email system, network, Internet/Intranet access, and computer software used when delivering programs and services on behalf of the health organization.  Staff are only permitted to access these electronic services for a reasonable level of personal use that is not excessive or inappropriate.</t>
  </si>
  <si>
    <t>Health organization management recognizes that many employees, contractors, students and volunteers ('staff') need access to an email system, a network connection, Internet/Intranet access, and computer software while working on behalf of the health organization and agrees to make these various electronic services available.</t>
  </si>
  <si>
    <t>Within 1 month after completing Privacy &amp; Security Assessments</t>
  </si>
  <si>
    <r>
      <t xml:space="preserve">TAB/Worksheet Name:
         </t>
    </r>
    <r>
      <rPr>
        <b/>
        <i/>
        <sz val="11"/>
        <color rgb="FF0070C0"/>
        <rFont val="Calibri"/>
        <family val="2"/>
        <scheme val="minor"/>
      </rPr>
      <t>Click on HYPERLINK</t>
    </r>
  </si>
  <si>
    <t>VERSION 3.0 will list all specific policies matched to a story - and also provide additional stories.</t>
  </si>
  <si>
    <t>Stories Guide</t>
  </si>
  <si>
    <t>Provides the health organization with narratives or stories that can be quoted to help understanding of a privacy or security policy and/or procedure which help bring the privacy and security policies 'alive' to foster adoption and understanding.</t>
  </si>
  <si>
    <r>
      <t xml:space="preserve">Complete all sections and cells shaded in </t>
    </r>
    <r>
      <rPr>
        <b/>
        <sz val="11"/>
        <color theme="9" tint="0.59999389629810485"/>
        <rFont val="Calibri (Body)"/>
      </rPr>
      <t>'pink/salmon'</t>
    </r>
    <r>
      <rPr>
        <sz val="11"/>
        <color theme="1"/>
        <rFont val="Calibri"/>
        <family val="2"/>
        <scheme val="minor"/>
      </rPr>
      <t xml:space="preserve"> so that you have a profile of the health organization. (Set Print Area: LEGAL sized paper)</t>
    </r>
  </si>
  <si>
    <t>"HO Privacy &amp; Security Contacts"</t>
  </si>
  <si>
    <t>Workbook Link</t>
  </si>
  <si>
    <t>P&amp;S Reference</t>
  </si>
  <si>
    <t>Comments relevant to HO</t>
  </si>
  <si>
    <t>"De-identifying Personal Health Information"</t>
  </si>
  <si>
    <t>Review with staff to ensure that everyone understands that the de-identify approach is followed as much as possible .</t>
  </si>
  <si>
    <t>Messaging around de-identifying PHI to mitigate privacy &amp; security risk.</t>
  </si>
  <si>
    <t>Provides health organization with language that can help explain to staff why de-identifying PHI as much as possible is the goal to mitigate risks around privacy &amp; security.</t>
  </si>
  <si>
    <r>
      <t>·</t>
    </r>
    <r>
      <rPr>
        <sz val="7"/>
        <color rgb="FFFF0000"/>
        <rFont val="Times New Roman"/>
        <family val="1"/>
      </rPr>
      <t xml:space="preserve">                </t>
    </r>
    <r>
      <rPr>
        <sz val="11"/>
        <color rgb="FFFF0000"/>
        <rFont val="Calibri"/>
        <family val="2"/>
      </rPr>
      <t xml:space="preserve">Is PHI absolutely necessary or could de-identified information serve the purpose?  </t>
    </r>
  </si>
  <si>
    <r>
      <rPr>
        <sz val="11"/>
        <color theme="1"/>
        <rFont val="Calibri (Body)"/>
      </rPr>
      <t>U</t>
    </r>
    <r>
      <rPr>
        <sz val="11"/>
        <color theme="1"/>
        <rFont val="Calibri"/>
        <family val="2"/>
        <scheme val="minor"/>
      </rPr>
      <t>pdate with applicable information specific to the ISA you are creating. Although specific to Ontario - the ISA provides a good example of an ISA that can be leveraged.</t>
    </r>
  </si>
  <si>
    <t>The health organization may decide to set up a ‘Privacy Security Committee’ or ‘Privacy Security Working Group’ that can assist in reviewing and revising policies and procedures when required - typically prompted by a change in workflow or implementation/project where reviewing policies and procedures are appropriate. It also would give your privacy and security stewards an opportunity to review records of requests for access and any incidents that may have occurred and as such your committee will need to have a Terms of Reference 'TOR'
The example below provides you with a Terms of Reference 'TOR' that you can leverage for your committee should you decide to create a Privacy Security Committee.</t>
  </si>
  <si>
    <t>"Privacy &amp; Security Terms Of Reference"</t>
  </si>
  <si>
    <t>To provide the health organization with a template Terms of Reference 'TOR' for your Privacy Security Committee.</t>
  </si>
  <si>
    <t>To provide the health organization with a LOG to track requests for PHI information from patients or their authorized representative.</t>
  </si>
  <si>
    <t>Lists all personal health informationthat should be recorded in the Destruction Log - with a table FORMAT that can be leveraged.</t>
  </si>
  <si>
    <t>Document accurately and completely. Always record the facts, not opinions or assumptions. When recording a client's statement, always use their own words. Include data that supports your assessment or conclusions.</t>
  </si>
  <si>
    <t>Document completely. Include all relevant information relating to the client care and reflecting the problem-solving process, assessment, plan, implementation and evaluation.</t>
  </si>
  <si>
    <t>Document events and actions immediately and include the actual date and time of visit and or events. This will ensure accuracy, avoid omitting important information, and provide other members of the health care team with the most current information on the client's assessment, care, and progress for the continuity and safety of care.</t>
  </si>
  <si>
    <t>Don't repeat information. This can be misleading and confusing.  Use the forms and flow sheets approved by the health organization to help keep information clear, concise, readily accessible and current.</t>
  </si>
  <si>
    <t>Individualize your charting. This will demonstrate the particular care that each client receives and to promote accuracy and demonstrate quality of care.</t>
  </si>
  <si>
    <t>Use only standard abbreviations. Unapproved or personalized abbreviations must be avoided as they can be confusing and possibly endanger a client's health.</t>
  </si>
  <si>
    <r>
      <rPr>
        <b/>
        <sz val="7"/>
        <color rgb="FF000000"/>
        <rFont val="Times New Roman"/>
        <family val="1"/>
      </rPr>
      <t xml:space="preserve"> </t>
    </r>
    <r>
      <rPr>
        <b/>
        <sz val="11"/>
        <color rgb="FF000000"/>
        <rFont val="Calibri"/>
        <family val="2"/>
      </rPr>
      <t xml:space="preserve">When recording information on an electronic client health file: </t>
    </r>
  </si>
  <si>
    <t>Regularly review the checklist with health organization staff and provide a copy of the checklist to staff for reference. (Set Print Area: Letter/Portrait)</t>
  </si>
  <si>
    <t>BREACH RESPONSE - PROTOCOLS CHECKLIST</t>
  </si>
  <si>
    <t>Steps to follow when responding to an Incident or Breach:</t>
  </si>
  <si>
    <t>Security-6 PRIVACY &amp; SECURITY INCIDENT RESPONSE POLICY</t>
  </si>
  <si>
    <t>Incident Reporting Template'</t>
  </si>
  <si>
    <t>Contact the provincial ministry of health if the breach involves provincial or regional health data.</t>
  </si>
  <si>
    <r>
      <rPr>
        <b/>
        <sz val="11"/>
        <color rgb="FF000000"/>
        <rFont val="Calibri"/>
        <family val="2"/>
      </rPr>
      <t>Easy to Remember Passwords</t>
    </r>
    <r>
      <rPr>
        <b/>
        <sz val="8"/>
        <color theme="1"/>
        <rFont val="Times New Roman"/>
        <family val="1"/>
      </rPr>
      <t>   </t>
    </r>
  </si>
  <si>
    <t>PASSWORD Protocols</t>
  </si>
  <si>
    <t>Review with staff regularly to remind them about password management. (Set Print Area: Letter size/portrait)</t>
  </si>
  <si>
    <t>This statement should be on all fax transmissions</t>
  </si>
  <si>
    <t>Faxing PHI will only be done if appropriate to the circumstances and then only to a secure environment. For example, it may be more appropriate to make a phone call instead of faxing to ensure the protection of the client’s information. The health organization is ultimately responsible for determining the circumstance under which information can be sent by fax without the written consent of the client or their designate.</t>
  </si>
  <si>
    <r>
      <rPr>
        <sz val="7"/>
        <color rgb="FF000000"/>
        <rFont val="Times New Roman"/>
        <family val="1"/>
      </rPr>
      <t xml:space="preserve"> </t>
    </r>
    <r>
      <rPr>
        <sz val="11"/>
        <color rgb="FF000000"/>
        <rFont val="Calibri"/>
        <family val="2"/>
      </rPr>
      <t>Information may be sent by fax provided the request meets the position statement published by the Canadian Health Information Management Association ‘CHIMA’; namely that the original authorization is forwarded to the health organization by mail and that the authorization meets all of the criteria required for validity.</t>
    </r>
  </si>
  <si>
    <t>The health file is to be reviewed by appropriate staff providing care to determine what information is being requested and what information is to be faxed.</t>
  </si>
  <si>
    <t>Ensure that the faxed information will be received on a confidential fax. The receiving facility is to be called to inform them that the information is about to be faxed and validate that the receiver’s correct fax number. A phone call or fax confirmation must be made immediately to ensure the information was received and that it has been removed from the fax machine by the recipient.</t>
  </si>
  <si>
    <t>When sending the fax, verify in the machine's display window that the number has been keyed correctly. If frequently-used phone numbers have been programmed into the fax machine, confirm on a regular basis that they are correct and the speed-dial keys are clearly labelled.</t>
  </si>
  <si>
    <t>A fax cover sheet is to be completed ensuring the accuracy of the information clearly identifying both sender and intended receiver. The cover sheet should include short privacy notice; description of the documents; and total number of pages the recipient should expect to receive.</t>
  </si>
  <si>
    <t>A copy of the fax request, the returning fax cover sheet, cover letter with documentation on it to indicate what information was sent, and the fax confirmation should be included in the client's health file.</t>
  </si>
  <si>
    <t xml:space="preserve">Care must be taken when receiving a fax containing sensitive information that it is not left unattended on the fax machine if it’s not in a secured location. Clinical support staff are responsible for ensuring that the fax machine is checked routinely throughout the day and checking it when they know they have been sent a fax. </t>
  </si>
  <si>
    <t>When requesting information by fax, the client and/or the appropriate individual must provide consent to the release of information.</t>
  </si>
  <si>
    <t>When a fax is received, clinical support staff must take it to the individual staff member that it is intended for in a timely manner, and in their absence, give the fax to the next appropriate staff member. Should the fax be of importance and nursing staff is not expected to be in, the fax is to be given to the privacy contact or their designate or redirected to the original sender.</t>
  </si>
  <si>
    <t>Under no circumstances are the faxes to be put into the mail slots of staff.</t>
  </si>
  <si>
    <t>When the information has been received it must to be reviewed by the individual who requested it prior to including it within the client's health file.</t>
  </si>
  <si>
    <t>Method of Transmission</t>
  </si>
  <si>
    <t>Version 3.0 will provide guidelines/checklists for all sending/receiving methods</t>
  </si>
  <si>
    <t>Version 3.0 will provide more templates</t>
  </si>
  <si>
    <r>
      <rPr>
        <b/>
        <sz val="11"/>
        <color rgb="FF00B050"/>
        <rFont val="Calibri"/>
        <family val="2"/>
        <scheme val="minor"/>
      </rPr>
      <t>IMPLEMENT:</t>
    </r>
    <r>
      <rPr>
        <sz val="11"/>
        <color theme="1"/>
        <rFont val="Calibri"/>
        <family val="2"/>
        <scheme val="minor"/>
      </rPr>
      <t xml:space="preserve"> Train all staff (employees, contractors, volunteers &amp; students) in Privacy &amp; Security Awareness and have each staff read, understand and sign the health organization Confidentiality &amp; Acceptable Use Acknowledgement Repeat the training and resigning of the Acknowledgement annually.</t>
    </r>
  </si>
  <si>
    <t>"C&amp;A Use Acknowledge - Template"</t>
  </si>
  <si>
    <r>
      <t>Complete the table by selecting the applicable value from the drop down list in the 'Status' column</t>
    </r>
    <r>
      <rPr>
        <sz val="11"/>
        <rFont val="Calibri"/>
        <family val="2"/>
        <scheme val="minor"/>
      </rPr>
      <t xml:space="preserve"> (</t>
    </r>
    <r>
      <rPr>
        <b/>
        <sz val="11"/>
        <color theme="9" tint="0.59999389629810485"/>
        <rFont val="Calibri (Body)"/>
      </rPr>
      <t>salmon coloured cells</t>
    </r>
    <r>
      <rPr>
        <sz val="11"/>
        <rFont val="Calibri"/>
        <family val="2"/>
        <scheme val="minor"/>
      </rPr>
      <t>)</t>
    </r>
    <r>
      <rPr>
        <sz val="11"/>
        <rFont val="Calibri (Body)"/>
      </rPr>
      <t xml:space="preserve"> </t>
    </r>
    <r>
      <rPr>
        <sz val="11"/>
        <color theme="1"/>
        <rFont val="Calibri"/>
        <family val="2"/>
        <scheme val="minor"/>
      </rPr>
      <t xml:space="preserve">for both the POLICY and WORKBOOK sections. 
</t>
    </r>
    <r>
      <rPr>
        <i/>
        <sz val="11"/>
        <color theme="1"/>
        <rFont val="Calibri"/>
        <family val="2"/>
        <scheme val="minor"/>
      </rPr>
      <t>It is recommended that Implementation Priority Group 'A' be reviewed first, then 'B', then 'C' (see Timeline above)</t>
    </r>
    <r>
      <rPr>
        <sz val="11"/>
        <color theme="1"/>
        <rFont val="Calibri"/>
        <family val="2"/>
        <scheme val="minor"/>
      </rPr>
      <t xml:space="preserve">
The 'Health Organization Status' choices include:
 </t>
    </r>
    <r>
      <rPr>
        <b/>
        <sz val="11"/>
        <color theme="1"/>
        <rFont val="Calibri"/>
        <family val="2"/>
        <scheme val="minor"/>
      </rPr>
      <t xml:space="preserve"> 'Adopted'</t>
    </r>
    <r>
      <rPr>
        <sz val="11"/>
        <color theme="1"/>
        <rFont val="Calibri"/>
        <family val="2"/>
        <scheme val="minor"/>
      </rPr>
      <t xml:space="preserve">
 </t>
    </r>
    <r>
      <rPr>
        <b/>
        <sz val="11"/>
        <color theme="1"/>
        <rFont val="Calibri"/>
        <family val="2"/>
        <scheme val="minor"/>
      </rPr>
      <t xml:space="preserve"> </t>
    </r>
    <r>
      <rPr>
        <b/>
        <sz val="11"/>
        <rFont val="Calibri (Body)"/>
      </rPr>
      <t>'Adoption in Progress - Action Plan</t>
    </r>
    <r>
      <rPr>
        <sz val="11"/>
        <rFont val="Calibri (Body)"/>
      </rPr>
      <t xml:space="preserve">' 
 </t>
    </r>
    <r>
      <rPr>
        <b/>
        <sz val="11"/>
        <rFont val="Calibri (Body)"/>
      </rPr>
      <t xml:space="preserve"> 'N/A'</t>
    </r>
    <r>
      <rPr>
        <sz val="11"/>
        <color theme="1"/>
        <rFont val="Calibri"/>
        <family val="2"/>
        <scheme val="minor"/>
      </rPr>
      <t xml:space="preserve">
</t>
    </r>
    <r>
      <rPr>
        <sz val="11"/>
        <rFont val="Calibri (Body)"/>
      </rPr>
      <t>Note:  workbook tools may appear more than once in the list if they are relevant to one or more Policies. In some cases the tool may be a template that can be leveraged OR guidelines/information to assist adoption of relevant Policy.
*** See Workbook TABS 'Information Privacy Assessment', 'Information Security Assessment', 'Action Plan'</t>
    </r>
  </si>
  <si>
    <r>
      <t xml:space="preserve">To provide the health organization with a Checklist to see at a glance the status of the implementation of the privacy and security policies from the provided Policy Manual and the supporting practices/tools from the Workbook.  Each policy has been assigned a 'Implementation Priority Group' to indicate the order in which policies should be adopted or gaps closed within existing policies that were identified during the 'Information Privacy &amp; Security Assessment' process.  The 'Action Plan' identifies any gaps that were determined from the completion of the Information Privacy and Information Security assessments and which policies and tools are being implemented - with TARGET DATES that fall within any implementation timelines that are required.
</t>
    </r>
    <r>
      <rPr>
        <i/>
        <sz val="11"/>
        <color rgb="FF00B050"/>
        <rFont val="Calibri (Body)"/>
      </rPr>
      <t>All policies are important and intertwined but the A,B,C groupings provide guidance on the order in which implementation should occur.</t>
    </r>
  </si>
  <si>
    <r>
      <t xml:space="preserve">I also request that this “Statement of Disagreement” be provided to anyone to whom this information has been disclosed to in the past to the extent that is reasonably possible.  </t>
    </r>
    <r>
      <rPr>
        <sz val="11"/>
        <color rgb="FFFF0000"/>
        <rFont val="Gill Sans"/>
        <family val="2"/>
      </rPr>
      <t>&lt;health organization&gt;</t>
    </r>
    <r>
      <rPr>
        <sz val="11"/>
        <color rgb="FF000000"/>
        <rFont val="Gill Sans"/>
        <family val="2"/>
      </rPr>
      <t xml:space="preserve"> will only do so if this notice will affect your health care or otherwise benefit you.</t>
    </r>
  </si>
  <si>
    <t>Security-1 INFORMATION SECURITY POLICY</t>
  </si>
  <si>
    <t>Security-5 USER ACCESS AND ACTIVITY AUDIT POLICY</t>
  </si>
  <si>
    <t xml:space="preserve">PRIVACY-3:  PRIVACY CONTACT RESPONSIBILITIES </t>
  </si>
  <si>
    <t>PRIVACY-20: CONFIDENTIALITY AND ACCEPTABLE USE POLICY</t>
  </si>
  <si>
    <r>
      <rPr>
        <b/>
        <sz val="7"/>
        <color rgb="FF000000"/>
        <rFont val="Times New Roman"/>
        <family val="1"/>
      </rPr>
      <t xml:space="preserve"> </t>
    </r>
    <r>
      <rPr>
        <b/>
        <sz val="11"/>
        <color rgb="FF000000"/>
        <rFont val="Calibri"/>
        <family val="2"/>
      </rPr>
      <t>Individuals Affected by the Privacy Breach</t>
    </r>
  </si>
  <si>
    <t>To provide the health organization with a framework communication letter to send to the person whose privacy &amp; security has been compromised.</t>
  </si>
  <si>
    <t>To provide health organization with a template to record any privacy incidents either revealed by the proactive Privacy Access Audit process and or any privacy and security incident that needs to be documented.</t>
  </si>
  <si>
    <t>"Attestation to Compliance" ONTARIO only</t>
  </si>
  <si>
    <t>For ONTARIO HIC's only (but can  alsobe leveraged by other provinces as documentation for compliance) - to provide the health organization with a template for Attestation to Compliance when the health organization is using a Ontario health record system.</t>
  </si>
  <si>
    <t>To provide the health organization with a minimum set of items that should be included in an Information Sharing Agreement 'ISA' in place with another organization.</t>
  </si>
  <si>
    <t>"Client PHI Consent Template"</t>
  </si>
  <si>
    <t>To provide a template to determine if this is a situation in which consent capacity should be determined. This involved the collection use or disclosure of personal health information 'PHI'.</t>
  </si>
  <si>
    <t xml:space="preserve">Documents the elements of valid consent; who is giving consent; and that the person is capable of giving consent.
</t>
  </si>
  <si>
    <t>To provide the health organization with a means to ensure all sensitive information is protected by all employees, contractors, students and volunteers (i.e. deemed as 'staff') to acknowledge and sign the Confidentiality &amp; Acceptable Use Acknowledgement document.  This template can also be leveraged to create a Confidentiality Acknowledgement for third-party relationships.</t>
  </si>
  <si>
    <r>
      <t xml:space="preserve">Are there policies to manage the sharing of PHI </t>
    </r>
    <r>
      <rPr>
        <u/>
        <sz val="12"/>
        <color theme="1"/>
        <rFont val="Arial"/>
        <family val="2"/>
      </rPr>
      <t>outside</t>
    </r>
    <r>
      <rPr>
        <sz val="12"/>
        <color theme="1"/>
        <rFont val="Arial"/>
        <family val="2"/>
      </rPr>
      <t xml:space="preserve"> of the health organization?</t>
    </r>
  </si>
  <si>
    <t>Are practices in place to de-identify PHI during the day-to-day provision of health services - so that client privacy is protected?</t>
  </si>
  <si>
    <t>Information Privacy &amp; Security Assessment</t>
  </si>
  <si>
    <t>Privacy &amp; Security Impact Assessment tool for use with an health organization that does not employ Federal nurses. If the organization has some privacy and security protocols and formal policies - this assessment will help to identify any GAPS that need to be addressed by leveraging the MIS P&amp;S Toolkit that is available.</t>
  </si>
  <si>
    <t>"Information PRIVACY &amp; SECURITY Assessment"</t>
  </si>
  <si>
    <t>1. Assess health organization's existing privacy &amp; security policies and processes to demonstrate compliance to privacy legislation and position health organization to subscribe to electronic health system/s.
2. Identify privacy &amp; security gaps that need to be addressed - all GAPS need to be added to the 'Action Plan' (next TAB over) so the gaps are managed, tracked and completed.
3. Note: the assessment is focused primarily on a health organization's client personal health information 'PHI' but is relevant to all sensitive information associated with a client that should be protected through a robust security program.</t>
  </si>
  <si>
    <t>Response Options to choose from
[in the Drop down List]</t>
  </si>
  <si>
    <r>
      <t>Select</t>
    </r>
    <r>
      <rPr>
        <b/>
        <sz val="12"/>
        <color rgb="FF00B050"/>
        <rFont val="Calibri (Body)_x0000_"/>
      </rPr>
      <t xml:space="preserve"> Dropdown</t>
    </r>
    <r>
      <rPr>
        <b/>
        <sz val="12"/>
        <color indexed="8"/>
        <rFont val="Calibri"/>
        <family val="2"/>
        <scheme val="minor"/>
      </rPr>
      <t xml:space="preserve"> value that best applies</t>
    </r>
  </si>
  <si>
    <r>
      <rPr>
        <b/>
        <sz val="12"/>
        <rFont val="Calibri"/>
        <family val="2"/>
      </rPr>
      <t>Selection from List</t>
    </r>
    <r>
      <rPr>
        <sz val="12"/>
        <rFont val="Calibri"/>
        <family val="2"/>
      </rPr>
      <t>, depending on the question there may be other dropdown values that you need to choose from - depending on the context.</t>
    </r>
  </si>
  <si>
    <t>Varying Selection</t>
  </si>
  <si>
    <t xml:space="preserve">Privacy &amp; Security Assessment For: </t>
  </si>
  <si>
    <t>Health Organization Contact Person For Assessment:</t>
  </si>
  <si>
    <t>Action/s Going Forward</t>
  </si>
  <si>
    <t>Is there a written security policy to protect PHI in the facility’s custody or control? (this is around things like keeping a clean office, no private or confidential papers left laying around, being aware of cellphone security/passwords etc, keeping cabinets locked, doors closed etc)</t>
  </si>
  <si>
    <t>Are the policies directed to only staff at the health organization (centre) or are they organization-wide crossing into other department that are non-health?</t>
  </si>
  <si>
    <t>PRIVACY-3: 	PRIVACY CONTACT RESPONSIBILITIES
PRIVACY-4:	SECURITY CONTACT RESPONSIBILITIES 
Security-3 INFORMATION TECHNOLOGY ASSET MANAGEMENT</t>
  </si>
  <si>
    <t xml:space="preserve">Are there formal activities to approve and publish changes to existing policies or new policies? (Explain) Board of Directors need to approve? Chief and Councel? What is the timeframe for approvals?  </t>
  </si>
  <si>
    <r>
      <rPr>
        <b/>
        <sz val="12"/>
        <color rgb="FFFF0000"/>
        <rFont val="Calibri (Body)_x0000_"/>
      </rPr>
      <t>Accountability</t>
    </r>
    <r>
      <rPr>
        <b/>
        <sz val="12"/>
        <color indexed="8"/>
        <rFont val="Calibri"/>
        <family val="2"/>
        <scheme val="minor"/>
      </rPr>
      <t xml:space="preserve"> for Information Privacy and Security:</t>
    </r>
  </si>
  <si>
    <r>
      <t xml:space="preserve">Is privacy and security a </t>
    </r>
    <r>
      <rPr>
        <u/>
        <sz val="12"/>
        <color theme="1"/>
        <rFont val="Arial"/>
        <family val="2"/>
      </rPr>
      <t>dedicated management role</t>
    </r>
    <r>
      <rPr>
        <sz val="12"/>
        <color theme="1"/>
        <rFont val="Arial"/>
        <family val="2"/>
      </rPr>
      <t xml:space="preserve"> at your health organization?
I.E. A specific individual or individuals are designated to support the health organization in meeting it's privacy responsibilities to safeguard PHI? 
</t>
    </r>
    <r>
      <rPr>
        <i/>
        <sz val="12"/>
        <color theme="1"/>
        <rFont val="Arial"/>
        <family val="2"/>
      </rPr>
      <t>Note: in some provinces terminology for the privacy role may be referred to as 'Privacy Officer', 'Health Information Data Custodian' or other name. The important point being that an individual's must be responsible for managing privacy. That individual could be a Health Director, Health Manager, etc. backed up with an Information Technology Mgr, etc</t>
    </r>
    <r>
      <rPr>
        <sz val="10"/>
        <color theme="1"/>
        <rFont val="Arial"/>
        <family val="2"/>
      </rPr>
      <t xml:space="preserve">
</t>
    </r>
  </si>
  <si>
    <t>Does the Privacy &amp; Security Contact have their privacy and security responsibilities and role written into their Job Description on file?</t>
  </si>
  <si>
    <t>HANDLING</t>
  </si>
  <si>
    <t>SECURITY-1:	INFORMATION SECURITY POLICY
Security-5 USER ACCESS AND ACTIVITY AUDIT POLICY</t>
  </si>
  <si>
    <t>CONSENT</t>
  </si>
  <si>
    <t>PHYSICAL</t>
  </si>
  <si>
    <t xml:space="preserve">- A definition of who needs to approve access?Is authorization responsibility assigned to prevent conflict of interest? (e.g. the person requesting access to PHI is not the same person approving access) </t>
  </si>
  <si>
    <t>I.T.</t>
  </si>
  <si>
    <r>
      <t xml:space="preserve">Are system access controls (specific procedures) in place to protect the following? 
</t>
    </r>
    <r>
      <rPr>
        <i/>
        <sz val="12"/>
        <color theme="1"/>
        <rFont val="Arial"/>
        <family val="2"/>
      </rPr>
      <t>Example controls could include firewalls, user passwords, and role-based access. Controls for:</t>
    </r>
  </si>
  <si>
    <t xml:space="preserve">
SECURITY-3:	INFORMATION TECHNOLOGY ASSET MANAGEMENT POLICY
Privacy-5 PHI PRIVACY,</t>
  </si>
  <si>
    <t>PERSONAL RESPONSIBILITY</t>
  </si>
  <si>
    <t>PRIVACY-20:	CONFIDENTIALITY AND ACCEPTABLE USE POLICY</t>
  </si>
  <si>
    <t xml:space="preserve">PRIVACY-1:	STATEMENT ON PRIVACY GUIDELINES AND PRINCIPLES
"Workbook - POSTERS TAB:
1 CLIENT/GUARDIAN NOTIFICATION &amp; CONSENT POSTER
2 PRIVACY CORE VALUES POSTER
3 CLIENT/GUARDIAN PRIVACY BREACH POSTER
4 CLIENT/GUARDIAN NOTIFICATION &amp; CONSENT PAMPHLET
5 FAXING GUIDELINES POSTER
6 AUDIO &amp; VIDEO NOTICE POSTER (in development)"
</t>
  </si>
  <si>
    <t>ACCOUNTABILITY</t>
  </si>
  <si>
    <t>ASSET MGT</t>
  </si>
  <si>
    <t>It is best practice for the health organization to have written/documented privacy and security policies and to designate a specific individual who has responsibility for ensuring that privacy and security protocols are upheld. Health organizations must have a written privacy statement on public view. This is done most often by posting a Privacy Notice in a public area of your facility.</t>
  </si>
  <si>
    <t xml:space="preserve">Introduction A 1.0, 2.0
PRIVACY-1:	STATEMENT ON PRIVACY GUIDELINES AND PRINCIPLES
PRIVACY-2:	(ONTARIO) - HEALTH INFORMATION CUSTODIAN ‘HIC’ RESPONSIBILITIES
 </t>
  </si>
  <si>
    <t>Does the health organization have a publicly posted privacy statement that states to anyone viewing it that the health organization is committed to protecting Personal Information (including PHI)  that is in their custody or control? Additionaly - are there other public notices like brochures? Does the health organization have a 'privacy' website page?
CONTENTS that must be included in the public Notice:</t>
  </si>
  <si>
    <t xml:space="preserve"> Why the facility collects PHI?</t>
  </si>
  <si>
    <t>How a client can request a correction to his/her record?</t>
  </si>
  <si>
    <t>How to make a privacy complaint regarding the handling of PHI?</t>
  </si>
  <si>
    <t>How to contact the Information and Privacy Commissioner of in your province?</t>
  </si>
  <si>
    <t>Provides information on how to lodge a privacy complaint &amp; how it's handled?</t>
  </si>
  <si>
    <t>PRIVACY-5:	PRIVACY POLICY FOR PERSONAL HEALTH INFORMATION ‘PHI’
PRIVACY-1:	STATEMENT ON PRIVACY GUIDELINES AND PRINCIPLES
PRIVACY- 3 &amp; PRIVACY-4 - PRIVACY/SECURITY CONTACT RESPONSIBILITIES
PRIVACY-2 HIC (Ontario only)"</t>
  </si>
  <si>
    <r>
      <t xml:space="preserve">Are there regular audits or reviews of the health organization actual practices to ensure the policies are being followed by staff? E.G. Staff have read and understand the Policies. </t>
    </r>
    <r>
      <rPr>
        <i/>
        <sz val="12"/>
        <color theme="1"/>
        <rFont val="Arial"/>
        <family val="2"/>
      </rPr>
      <t>Describe</t>
    </r>
  </si>
  <si>
    <t xml:space="preserve">PRIVACY-3 PRIVACY CONTACT RESPONSIBILITIES
PRIVACY-4 SECURITY CONTACT RESPONSIBILITIES </t>
  </si>
  <si>
    <r>
      <t xml:space="preserve">If Q2 is </t>
    </r>
    <r>
      <rPr>
        <b/>
        <sz val="12"/>
        <color theme="1"/>
        <rFont val="Arial"/>
        <family val="2"/>
      </rPr>
      <t>Yes</t>
    </r>
    <r>
      <rPr>
        <sz val="12"/>
        <color theme="1"/>
        <rFont val="Arial"/>
        <family val="2"/>
      </rPr>
      <t>:</t>
    </r>
  </si>
  <si>
    <r>
      <t xml:space="preserve">If Q1 is </t>
    </r>
    <r>
      <rPr>
        <b/>
        <sz val="12"/>
        <color theme="1"/>
        <rFont val="Arial"/>
        <family val="2"/>
      </rPr>
      <t>Yes</t>
    </r>
    <r>
      <rPr>
        <sz val="12"/>
        <color theme="1"/>
        <rFont val="Arial"/>
        <family val="2"/>
      </rPr>
      <t xml:space="preserve">: </t>
    </r>
  </si>
  <si>
    <t>How comfortable or knowledgeable is the Privacy &amp; Security designate with their privacy &amp; security responsibilities and role?</t>
  </si>
  <si>
    <t>Does the designate have a process in place for informing all employees, contractors, students and volunteers ('staff') about their duties to safeguard PHI according to the health organization's provincial laws and policies/procedures?</t>
  </si>
  <si>
    <r>
      <t xml:space="preserve">Privacy legislation has a strong focus on the protection of clients and consent. The health organization must have a clients consent to collect, use, or disclose PHI and when a client seeks health care services </t>
    </r>
    <r>
      <rPr>
        <sz val="12"/>
        <color rgb="FFFF0000"/>
        <rFont val="Arial"/>
        <family val="2"/>
      </rPr>
      <t>implied consent</t>
    </r>
    <r>
      <rPr>
        <sz val="12"/>
        <color theme="1"/>
        <rFont val="Arial"/>
        <family val="2"/>
      </rPr>
      <t xml:space="preserve"> is in place unless otherwise instructed by the client.</t>
    </r>
  </si>
  <si>
    <t>ACCURACY</t>
  </si>
  <si>
    <t>protocols for overriding a consent directive?</t>
  </si>
  <si>
    <t>AUDITS</t>
  </si>
  <si>
    <t>Are user/staff activities monitored or audited to confirm that individuals only look at PHI they need to perform their job?</t>
  </si>
  <si>
    <t>Q27</t>
  </si>
  <si>
    <t>Q36</t>
  </si>
  <si>
    <t>Q37</t>
  </si>
  <si>
    <t>Q38</t>
  </si>
  <si>
    <t>Q39</t>
  </si>
  <si>
    <t>Q40</t>
  </si>
  <si>
    <t>Q41</t>
  </si>
  <si>
    <t>Q42</t>
  </si>
  <si>
    <t>Q43</t>
  </si>
  <si>
    <t>Q44</t>
  </si>
  <si>
    <t>Q45</t>
  </si>
  <si>
    <t>Q46</t>
  </si>
  <si>
    <t>Q47</t>
  </si>
  <si>
    <t>Q48</t>
  </si>
  <si>
    <t>Q49</t>
  </si>
  <si>
    <t>Q50</t>
  </si>
  <si>
    <t>Q51</t>
  </si>
  <si>
    <t>Q52</t>
  </si>
  <si>
    <t>Q53</t>
  </si>
  <si>
    <t>Q54</t>
  </si>
  <si>
    <t>Q55</t>
  </si>
  <si>
    <t>Q56</t>
  </si>
  <si>
    <t>Q57</t>
  </si>
  <si>
    <t>Q58</t>
  </si>
  <si>
    <t>Q59</t>
  </si>
  <si>
    <t>e.g. for Mustimuhw users - MIS Helpdesk will work with the vendor McKesson help desk to lock the accounts and remove the content.</t>
  </si>
  <si>
    <t xml:space="preserve">If the breach involved adding personal information to the wrong electronic record (i.e. HO staff realize they updated the wrong record) the health organization will notify the appropriate system vendor helpdesk (ie. MIS Helpdesk) to immediately LOCK the account so that the information can be appropriately removed. (this activity will be part of audit report records).
</t>
  </si>
  <si>
    <r>
      <t>·</t>
    </r>
    <r>
      <rPr>
        <sz val="7"/>
        <color theme="1"/>
        <rFont val="Calibri"/>
        <family val="2"/>
        <scheme val="minor"/>
      </rPr>
      <t xml:space="preserve">       </t>
    </r>
    <r>
      <rPr>
        <sz val="11"/>
        <color theme="1"/>
        <rFont val="Calibri"/>
        <family val="2"/>
        <scheme val="minor"/>
      </rPr>
      <t>A job description needs to be changed for the purpose of providing clarification and ensuring the incumbent currently in the position is aware of expectations to perform these responsibilities.  In this scenario all changes to the job description will be reviewed by the incumbent to ensure there is clarity and confirmation of the expectations associated with protecting personal information.</t>
    </r>
  </si>
  <si>
    <r>
      <t>·</t>
    </r>
    <r>
      <rPr>
        <sz val="7"/>
        <color theme="1"/>
        <rFont val="Calibri"/>
        <family val="2"/>
        <scheme val="minor"/>
      </rPr>
      <t xml:space="preserve">       </t>
    </r>
    <r>
      <rPr>
        <sz val="11"/>
        <color theme="1"/>
        <rFont val="Calibri"/>
        <family val="2"/>
        <scheme val="minor"/>
      </rPr>
      <t>A job description needs to be changed for the purpose of adding new responsibilities to a current Role. In this scenario the change will be temporarily delegated until such time that there is formal approval. This temporary delegation will be provisioned in writing as a delegation task; and the incumbent will be oriented to the new responsibility and expectations.</t>
    </r>
  </si>
  <si>
    <r>
      <t>·</t>
    </r>
    <r>
      <rPr>
        <sz val="7"/>
        <color theme="1"/>
        <rFont val="Calibri"/>
        <family val="2"/>
        <scheme val="minor"/>
      </rPr>
      <t xml:space="preserve">       </t>
    </r>
    <r>
      <rPr>
        <sz val="11"/>
        <color theme="1"/>
        <rFont val="Calibri"/>
        <family val="2"/>
        <scheme val="minor"/>
      </rPr>
      <t>The responsibilities are new responsibilities requiring a new position. In this scenario every effort will be made to ensure these responsibilities are incorporated into a job description and the job is temporarily or permanently resourced.</t>
    </r>
  </si>
  <si>
    <r>
      <t>·</t>
    </r>
    <r>
      <rPr>
        <sz val="7"/>
        <color theme="1"/>
        <rFont val="Calibri"/>
        <family val="2"/>
        <scheme val="minor"/>
      </rPr>
      <t xml:space="preserve">       </t>
    </r>
    <r>
      <rPr>
        <sz val="11"/>
        <color theme="1"/>
        <rFont val="Calibri"/>
        <family val="2"/>
        <scheme val="minor"/>
      </rPr>
      <t xml:space="preserve">All of the responsibilities are fulfilled by the head of the health center or organization and this individual has overall responsibility for the protection of personal information and the job description describes this at a high-level and in the opinion of our organization job description(s) do not need to be enhanced or created. This scenario must demonstrate that the incumbent in this role clearly understands that he/she is accountable for protecting personal information. </t>
    </r>
  </si>
  <si>
    <t>·       Review configurations and usage to ensure optimal privacy, security and data integrity</t>
  </si>
  <si>
    <t>·       Ensure that security monitoring routines / procedures that are critical when protecting PHI are tested to ensure they are working as expected</t>
  </si>
  <si>
    <t>·       Conduct an internal high-level privacy and security PHI risk assessment and develop an appropriate action plan to address identified gaps</t>
  </si>
  <si>
    <t>·       Completed when changes occur that impact PHI that is collected, used or disclosed (e.g. change in the health organization’s technology, business objectives, physical space, legal or regulatory environment, contractual obligation, or social climate, etc.)</t>
  </si>
  <si>
    <t>Information P&amp;S Assessment</t>
  </si>
  <si>
    <r>
      <t>·</t>
    </r>
    <r>
      <rPr>
        <sz val="7"/>
        <color rgb="FF000000"/>
        <rFont val="Calibri"/>
        <family val="2"/>
        <scheme val="minor"/>
      </rPr>
      <t xml:space="preserve">       </t>
    </r>
    <r>
      <rPr>
        <sz val="11"/>
        <color rgb="FF000000"/>
        <rFont val="Calibri"/>
        <family val="2"/>
        <scheme val="minor"/>
      </rPr>
      <t xml:space="preserve">Downloading software without the prior written approval of authorized support personnel. </t>
    </r>
  </si>
  <si>
    <r>
      <t>·</t>
    </r>
    <r>
      <rPr>
        <sz val="7"/>
        <color rgb="FF000000"/>
        <rFont val="Calibri"/>
        <family val="2"/>
        <scheme val="minor"/>
      </rPr>
      <t xml:space="preserve">       </t>
    </r>
    <r>
      <rPr>
        <sz val="11"/>
        <color rgb="FF000000"/>
        <rFont val="Calibri"/>
        <family val="2"/>
        <scheme val="minor"/>
      </rPr>
      <t xml:space="preserve">Sending or forwarding a message that discloses PHI, employee records or any other confidential information without prior authorization. </t>
    </r>
  </si>
  <si>
    <r>
      <t>·</t>
    </r>
    <r>
      <rPr>
        <sz val="7"/>
        <color rgb="FF000000"/>
        <rFont val="Calibri"/>
        <family val="2"/>
        <scheme val="minor"/>
      </rPr>
      <t xml:space="preserve">       </t>
    </r>
    <r>
      <rPr>
        <sz val="11"/>
        <color rgb="FF000000"/>
        <rFont val="Calibri"/>
        <family val="2"/>
        <scheme val="minor"/>
      </rPr>
      <t>Printing or distributing copyrighted materials. This includes, but is not limited to, software, articles and graphics protected by copyright.</t>
    </r>
  </si>
  <si>
    <r>
      <t>·</t>
    </r>
    <r>
      <rPr>
        <sz val="7"/>
        <color rgb="FF000000"/>
        <rFont val="Calibri"/>
        <family val="2"/>
        <scheme val="minor"/>
      </rPr>
      <t xml:space="preserve">       </t>
    </r>
    <r>
      <rPr>
        <sz val="11"/>
        <color rgb="FF000000"/>
        <rFont val="Calibri"/>
        <family val="2"/>
        <scheme val="minor"/>
      </rPr>
      <t>Operating a business, soliciting money for personal gain or otherwise engaging in commercial activity.</t>
    </r>
  </si>
  <si>
    <r>
      <t>·</t>
    </r>
    <r>
      <rPr>
        <sz val="7"/>
        <color rgb="FF000000"/>
        <rFont val="Calibri"/>
        <family val="2"/>
        <scheme val="minor"/>
      </rPr>
      <t xml:space="preserve">       </t>
    </r>
    <r>
      <rPr>
        <sz val="11"/>
        <color rgb="FF000000"/>
        <rFont val="Calibri"/>
        <family val="2"/>
        <scheme val="minor"/>
      </rPr>
      <t xml:space="preserve">Searching for outside employment. </t>
    </r>
  </si>
  <si>
    <r>
      <t>·</t>
    </r>
    <r>
      <rPr>
        <sz val="7"/>
        <color rgb="FF000000"/>
        <rFont val="Calibri"/>
        <family val="2"/>
        <scheme val="minor"/>
      </rPr>
      <t xml:space="preserve">       </t>
    </r>
    <r>
      <rPr>
        <sz val="11"/>
        <color rgb="FF000000"/>
        <rFont val="Calibri"/>
        <family val="2"/>
        <scheme val="minor"/>
      </rPr>
      <t>Making, sending or forwarding defamatory, offensive or harassing statements, including statements based on race, aboriginal status, colour, religion, national origin, ancestry, disability, age, sex, or sexual orientation.</t>
    </r>
  </si>
  <si>
    <r>
      <t>·</t>
    </r>
    <r>
      <rPr>
        <sz val="7"/>
        <color rgb="FF000000"/>
        <rFont val="Calibri"/>
        <family val="2"/>
        <scheme val="minor"/>
      </rPr>
      <t xml:space="preserve">       </t>
    </r>
    <r>
      <rPr>
        <sz val="11"/>
        <color rgb="FF000000"/>
        <rFont val="Calibri"/>
        <family val="2"/>
        <scheme val="minor"/>
      </rPr>
      <t>Sending or soliciting sexually-oriented messages or images.</t>
    </r>
  </si>
  <si>
    <r>
      <t>·</t>
    </r>
    <r>
      <rPr>
        <sz val="7"/>
        <color rgb="FF000000"/>
        <rFont val="Calibri"/>
        <family val="2"/>
        <scheme val="minor"/>
      </rPr>
      <t xml:space="preserve">       </t>
    </r>
    <r>
      <rPr>
        <sz val="11"/>
        <color rgb="FF000000"/>
        <rFont val="Calibri"/>
        <family val="2"/>
        <scheme val="minor"/>
      </rPr>
      <t xml:space="preserve">Sending ethnic, sexual-preference or gender-related slurs and/or jokes via email. </t>
    </r>
  </si>
  <si>
    <r>
      <t>·</t>
    </r>
    <r>
      <rPr>
        <sz val="7"/>
        <color rgb="FF000000"/>
        <rFont val="Calibri"/>
        <family val="2"/>
        <scheme val="minor"/>
      </rPr>
      <t xml:space="preserve">       </t>
    </r>
    <r>
      <rPr>
        <sz val="11"/>
        <color rgb="FF000000"/>
        <rFont val="Calibri"/>
        <family val="2"/>
        <scheme val="minor"/>
      </rPr>
      <t>Attempting to access or visit the following types of sites:</t>
    </r>
  </si>
  <si>
    <r>
      <t>o</t>
    </r>
    <r>
      <rPr>
        <sz val="7"/>
        <color theme="1"/>
        <rFont val="Calibri"/>
        <family val="2"/>
        <scheme val="minor"/>
      </rPr>
      <t xml:space="preserve">   </t>
    </r>
    <r>
      <rPr>
        <sz val="11"/>
        <color theme="1"/>
        <rFont val="Calibri"/>
        <family val="2"/>
        <scheme val="minor"/>
      </rPr>
      <t>Social Networks (e.g. Facebook, Twitter, etc.) unless applicable to the health organization</t>
    </r>
  </si>
  <si>
    <r>
      <t>o</t>
    </r>
    <r>
      <rPr>
        <sz val="7"/>
        <color rgb="FF000000"/>
        <rFont val="Calibri"/>
        <family val="2"/>
        <scheme val="minor"/>
      </rPr>
      <t xml:space="preserve">   </t>
    </r>
    <r>
      <rPr>
        <sz val="11"/>
        <color rgb="FF000000"/>
        <rFont val="Calibri"/>
        <family val="2"/>
        <scheme val="minor"/>
      </rPr>
      <t>Gaming sites</t>
    </r>
  </si>
  <si>
    <r>
      <t>o</t>
    </r>
    <r>
      <rPr>
        <sz val="7"/>
        <color rgb="FF000000"/>
        <rFont val="Calibri"/>
        <family val="2"/>
        <scheme val="minor"/>
      </rPr>
      <t xml:space="preserve">   </t>
    </r>
    <r>
      <rPr>
        <sz val="11"/>
        <color rgb="FF000000"/>
        <rFont val="Calibri"/>
        <family val="2"/>
        <scheme val="minor"/>
      </rPr>
      <t>Gambling sites</t>
    </r>
  </si>
  <si>
    <r>
      <t>o</t>
    </r>
    <r>
      <rPr>
        <sz val="7"/>
        <color rgb="FF000000"/>
        <rFont val="Calibri"/>
        <family val="2"/>
        <scheme val="minor"/>
      </rPr>
      <t xml:space="preserve">   </t>
    </r>
    <r>
      <rPr>
        <sz val="11"/>
        <color rgb="FF000000"/>
        <rFont val="Calibri"/>
        <family val="2"/>
        <scheme val="minor"/>
      </rPr>
      <t>Auction sites (e.g. eBay, etc.)</t>
    </r>
  </si>
  <si>
    <r>
      <t>o</t>
    </r>
    <r>
      <rPr>
        <sz val="7"/>
        <color theme="1"/>
        <rFont val="Calibri"/>
        <family val="2"/>
        <scheme val="minor"/>
      </rPr>
      <t xml:space="preserve">   </t>
    </r>
    <r>
      <rPr>
        <sz val="11"/>
        <color theme="1"/>
        <rFont val="Calibri"/>
        <family val="2"/>
        <scheme val="minor"/>
      </rPr>
      <t>Movie or video programming sites (e.g. Netflix)</t>
    </r>
  </si>
  <si>
    <r>
      <t>o</t>
    </r>
    <r>
      <rPr>
        <sz val="7"/>
        <color rgb="FF000000"/>
        <rFont val="Calibri"/>
        <family val="2"/>
        <scheme val="minor"/>
      </rPr>
      <t xml:space="preserve">   </t>
    </r>
    <r>
      <rPr>
        <sz val="11"/>
        <color rgb="FF000000"/>
        <rFont val="Calibri"/>
        <family val="2"/>
        <scheme val="minor"/>
      </rPr>
      <t>Hate sites</t>
    </r>
  </si>
  <si>
    <r>
      <t>o</t>
    </r>
    <r>
      <rPr>
        <sz val="7"/>
        <color rgb="FF000000"/>
        <rFont val="Calibri"/>
        <family val="2"/>
        <scheme val="minor"/>
      </rPr>
      <t xml:space="preserve">   </t>
    </r>
    <r>
      <rPr>
        <sz val="11"/>
        <color rgb="FF000000"/>
        <rFont val="Calibri"/>
        <family val="2"/>
        <scheme val="minor"/>
      </rPr>
      <t>Any site engaging in or encouraging illegal activities</t>
    </r>
  </si>
  <si>
    <r>
      <t>o</t>
    </r>
    <r>
      <rPr>
        <sz val="7"/>
        <color rgb="FF000000"/>
        <rFont val="Calibri"/>
        <family val="2"/>
        <scheme val="minor"/>
      </rPr>
      <t xml:space="preserve">   </t>
    </r>
    <r>
      <rPr>
        <sz val="11"/>
        <color rgb="FF000000"/>
        <rFont val="Calibri"/>
        <family val="2"/>
        <scheme val="minor"/>
      </rPr>
      <t>Any site featuring pornography, terrorism, espionage, theft, or drugs.</t>
    </r>
  </si>
  <si>
    <r>
      <t>o</t>
    </r>
    <r>
      <rPr>
        <sz val="7"/>
        <color rgb="FF000000"/>
        <rFont val="Calibri"/>
        <family val="2"/>
        <scheme val="minor"/>
      </rPr>
      <t xml:space="preserve">   </t>
    </r>
    <r>
      <rPr>
        <sz val="11"/>
        <color rgb="FF000000"/>
        <rFont val="Calibri"/>
        <family val="2"/>
        <scheme val="minor"/>
      </rPr>
      <t>Engaging in unethical activities or content.</t>
    </r>
  </si>
  <si>
    <r>
      <t>·</t>
    </r>
    <r>
      <rPr>
        <sz val="7"/>
        <color rgb="FF000000"/>
        <rFont val="Calibri"/>
        <family val="2"/>
        <scheme val="minor"/>
      </rPr>
      <t xml:space="preserve">       </t>
    </r>
    <r>
      <rPr>
        <sz val="11"/>
        <color rgb="FF000000"/>
        <rFont val="Calibri"/>
        <family val="2"/>
        <scheme val="minor"/>
      </rPr>
      <t xml:space="preserve">Participating in activities, including the preparation or dissemination of content, which could damage the health organization’s professional image or reputation. </t>
    </r>
  </si>
  <si>
    <r>
      <t>·</t>
    </r>
    <r>
      <rPr>
        <sz val="7"/>
        <color rgb="FF000000"/>
        <rFont val="Calibri"/>
        <family val="2"/>
        <scheme val="minor"/>
      </rPr>
      <t xml:space="preserve">       </t>
    </r>
    <r>
      <rPr>
        <sz val="11"/>
        <color rgb="FF000000"/>
        <rFont val="Calibri"/>
        <family val="2"/>
        <scheme val="minor"/>
      </rPr>
      <t xml:space="preserve">Permitting or granting use of an email or system account to another employee or person not associated with the health organization. </t>
    </r>
  </si>
  <si>
    <r>
      <t>·</t>
    </r>
    <r>
      <rPr>
        <sz val="7"/>
        <color rgb="FF000000"/>
        <rFont val="Calibri"/>
        <family val="2"/>
        <scheme val="minor"/>
      </rPr>
      <t xml:space="preserve">       </t>
    </r>
    <r>
      <rPr>
        <sz val="11"/>
        <color rgb="FF000000"/>
        <rFont val="Calibri"/>
        <family val="2"/>
        <scheme val="minor"/>
      </rPr>
      <t>Using another employee’s password or impersonating another person while communicating or accessing the Network or Internet.</t>
    </r>
  </si>
  <si>
    <r>
      <t>·</t>
    </r>
    <r>
      <rPr>
        <sz val="7"/>
        <color theme="1"/>
        <rFont val="Calibri"/>
        <family val="2"/>
        <scheme val="minor"/>
      </rPr>
      <t xml:space="preserve">       </t>
    </r>
    <r>
      <rPr>
        <sz val="11"/>
        <color rgb="FF000000"/>
        <rFont val="Calibri"/>
        <family val="2"/>
        <scheme val="minor"/>
      </rPr>
      <t>Introducing a virus, harmful component, corrupted data or the malicious tampering with any of the health organization’s computer systems.</t>
    </r>
  </si>
  <si>
    <r>
      <t>·</t>
    </r>
    <r>
      <rPr>
        <sz val="7"/>
        <color rgb="FF000000"/>
        <rFont val="Calibri"/>
        <family val="2"/>
        <scheme val="minor"/>
      </rPr>
      <t xml:space="preserve">       </t>
    </r>
    <r>
      <rPr>
        <sz val="11"/>
        <color rgb="FF000000"/>
        <rFont val="Calibri"/>
        <family val="2"/>
        <scheme val="minor"/>
      </rPr>
      <t>Use extreme caution to ensure that the right email address is used for the right recipient(s).</t>
    </r>
  </si>
  <si>
    <r>
      <t>·</t>
    </r>
    <r>
      <rPr>
        <sz val="7"/>
        <color rgb="FF000000"/>
        <rFont val="Calibri"/>
        <family val="2"/>
        <scheme val="minor"/>
      </rPr>
      <t xml:space="preserve">       </t>
    </r>
    <r>
      <rPr>
        <sz val="11"/>
        <color rgb="FF000000"/>
        <rFont val="Calibri"/>
        <family val="2"/>
        <scheme val="minor"/>
      </rPr>
      <t>Any message or file sent via email must have the user’s name attached.</t>
    </r>
  </si>
  <si>
    <r>
      <t>·</t>
    </r>
    <r>
      <rPr>
        <sz val="7"/>
        <color rgb="FF000000"/>
        <rFont val="Calibri"/>
        <family val="2"/>
        <scheme val="minor"/>
      </rPr>
      <t xml:space="preserve">       </t>
    </r>
    <r>
      <rPr>
        <sz val="11"/>
        <color rgb="FF000000"/>
        <rFont val="Calibri"/>
        <family val="2"/>
        <scheme val="minor"/>
      </rPr>
      <t>Personal email accounts may not be used for to support delivery of any health organization programs or services unless specifically authorized in advance.</t>
    </r>
  </si>
  <si>
    <r>
      <t>·</t>
    </r>
    <r>
      <rPr>
        <sz val="7"/>
        <color rgb="FF000000"/>
        <rFont val="Calibri"/>
        <family val="2"/>
        <scheme val="minor"/>
      </rPr>
      <t xml:space="preserve">       </t>
    </r>
    <r>
      <rPr>
        <sz val="11"/>
        <color rgb="FF000000"/>
        <rFont val="Calibri"/>
        <family val="2"/>
        <scheme val="minor"/>
      </rPr>
      <t xml:space="preserve">Email messages must contain professional and appropriate language at all times. </t>
    </r>
  </si>
  <si>
    <r>
      <t>·</t>
    </r>
    <r>
      <rPr>
        <sz val="7"/>
        <color rgb="FF000000"/>
        <rFont val="Calibri"/>
        <family val="2"/>
        <scheme val="minor"/>
      </rPr>
      <t xml:space="preserve">       </t>
    </r>
    <r>
      <rPr>
        <sz val="11"/>
        <color rgb="FF000000"/>
        <rFont val="Calibri"/>
        <family val="2"/>
        <scheme val="minor"/>
      </rPr>
      <t>Chain messages should be deleted immediately without sending on to others.</t>
    </r>
  </si>
  <si>
    <r>
      <t>·</t>
    </r>
    <r>
      <rPr>
        <sz val="7"/>
        <color rgb="FF000000"/>
        <rFont val="Calibri"/>
        <family val="2"/>
        <scheme val="minor"/>
      </rPr>
      <t xml:space="preserve">       </t>
    </r>
    <r>
      <rPr>
        <sz val="11"/>
        <color rgb="FF000000"/>
        <rFont val="Calibri"/>
        <family val="2"/>
        <scheme val="minor"/>
      </rPr>
      <t>With the approval of management, employees, contractors, students and volunteers may use email to communicate confidential information internally to those with a need to know. Such email must be clearly marked “Confidential.”</t>
    </r>
  </si>
  <si>
    <r>
      <t>·</t>
    </r>
    <r>
      <rPr>
        <sz val="7"/>
        <color rgb="FF000000"/>
        <rFont val="Calibri"/>
        <family val="2"/>
        <scheme val="minor"/>
      </rPr>
      <t xml:space="preserve">       </t>
    </r>
    <r>
      <rPr>
        <sz val="11"/>
        <color rgb="FF000000"/>
        <rFont val="Calibri"/>
        <family val="2"/>
        <scheme val="minor"/>
      </rPr>
      <t>Employees should save email messages as directed by authorized support personnel.</t>
    </r>
  </si>
  <si>
    <r>
      <t>·</t>
    </r>
    <r>
      <rPr>
        <sz val="7"/>
        <color rgb="FF000000"/>
        <rFont val="Calibri"/>
        <family val="2"/>
        <scheme val="minor"/>
      </rPr>
      <t xml:space="preserve">       </t>
    </r>
    <r>
      <rPr>
        <sz val="11"/>
        <color rgb="FF000000"/>
        <rFont val="Calibri"/>
        <family val="2"/>
        <scheme val="minor"/>
      </rPr>
      <t xml:space="preserve">Employees, contractors, students and volunteers must use software as stated in the manufacturer’s license agreements and must acknowledge that they do not own this software or its related materials. The health organization does not own the copyright to software licensed from other companies. </t>
    </r>
  </si>
  <si>
    <r>
      <t>·</t>
    </r>
    <r>
      <rPr>
        <sz val="7"/>
        <color rgb="FF000000"/>
        <rFont val="Calibri"/>
        <family val="2"/>
        <scheme val="minor"/>
      </rPr>
      <t xml:space="preserve">       </t>
    </r>
    <r>
      <rPr>
        <sz val="11"/>
        <color rgb="FF000000"/>
        <rFont val="Calibri"/>
        <family val="2"/>
        <scheme val="minor"/>
      </rPr>
      <t>Health organization management does not approve and bans the unauthorized duplication of software. Employees, contractors, students and volunteers illegally reproducing software will be subject to disciplinary action and may be subject to civil and criminal penalties including fines and imprisonment.</t>
    </r>
  </si>
  <si>
    <r>
      <t>·</t>
    </r>
    <r>
      <rPr>
        <sz val="7"/>
        <color rgb="FF000000"/>
        <rFont val="Calibri"/>
        <family val="2"/>
        <scheme val="minor"/>
      </rPr>
      <t xml:space="preserve">       </t>
    </r>
    <r>
      <rPr>
        <sz val="11"/>
        <color rgb="FF000000"/>
        <rFont val="Calibri"/>
        <family val="2"/>
        <scheme val="minor"/>
      </rPr>
      <t xml:space="preserve">If an employee, contractor, student or volunteer is required to use software at home, the health organization will purchase an additional copy or license as required by the software manufacturer. Any employee, contractor, student or volunteer issued additional copy(s) of software for home use agrees that additional copy(s) or license(s) purchased for home use are the property of the health organization. </t>
    </r>
  </si>
  <si>
    <r>
      <t>·</t>
    </r>
    <r>
      <rPr>
        <sz val="7"/>
        <color rgb="FF000000"/>
        <rFont val="Calibri"/>
        <family val="2"/>
        <scheme val="minor"/>
      </rPr>
      <t xml:space="preserve">       </t>
    </r>
    <r>
      <rPr>
        <sz val="11"/>
        <color rgb="FF000000"/>
        <rFont val="Calibri"/>
        <family val="2"/>
        <scheme val="minor"/>
      </rPr>
      <t>Under no circumstances will employees, contractors, students and volunteers use software from an unauthorized source, including, but not limited to, the Internet, home, friends and/or colleagues.</t>
    </r>
  </si>
  <si>
    <t>Complete Information Privacy &amp; Security Assessment</t>
  </si>
  <si>
    <t>Policy Manual Reference</t>
  </si>
  <si>
    <t xml:space="preserve">Workbook Link </t>
  </si>
  <si>
    <t xml:space="preserve">Assess the current state of privacy and security controls related to collecting, using and disclosing PHI in the health organization using the supplied Provincial privacy and security assessment tools available in your P&amp;S Implementation workbook:
• Information Privacy &amp; Security Assessment
Completing this assessment identifies any gaps or areas you need to address. Gaps or areas needing attention will be any questions answered as ‘No’ or ‘Partial”.
</t>
  </si>
  <si>
    <t xml:space="preserve">Address the gaps identified Step 1 'Assess' by referring to the policies provided in the P&amp;S Manual as your tool to close the gaps. 
There are two approaches you can take:
I. Adopt all policies “as is” and simply place the health organization name and logo on the Policy Manual before you implement it.  This will make it clear that your organization has reviewed the document and adopted all policies. 
         o Consideration – this approach is easiest because you don’t have to change anything as all policies have been vetted.
II. Incorporate content from one or more policies into your existing Privacy and Security policies and procedures (manual) to augment or strengthen them. Care must be taken with this approach to ensure that you do not inadvertently change the intent or meaning of the policy or procedure you are incorporating.
        o Consideration – this approach requires more resourcing because you will need to compare and reconcile the policy content changes to ensure accuracy and interpretation.
</t>
  </si>
  <si>
    <t>Pick an approach - either adopt all policies and supporting tools in this Workbook OR leverage content to modify your existing privacy &amp; security policies and best practices.</t>
  </si>
  <si>
    <t xml:space="preserve">Get approval of your new and/or revised privacy and security policies and procedures created in the ADDRESS step.  
Each health organization may have its own internal processes and hierarchy for reviewing and accepting the policies and procedures; for example, select one or more health organization key individuals to review the privacy and security manual and make recommendations to management and/or a Health Board, if one exists. First Nation health organizations may want to seek approval from Chief and Council.
</t>
  </si>
  <si>
    <t>Review your new policies and procedures developed in the ADDRESS step against the assessment completed in the ASSESS step to make sure that all the gaps have been addressed. 
Strongly recommended that policies and procedures be shared with key staff to foster buy-in and education around privacy &amp; security which strengthens the P&amp;S culture at your health organization and reputation in the community.</t>
  </si>
  <si>
    <t>Ensure that the timeline for getting the policies approved and implemented is considered… when does leadership meet? Pick a deadline to get the policies approved and implemented that fits with system implementations that require P&amp;S to be in place.</t>
  </si>
  <si>
    <r>
      <t xml:space="preserve">Implement the new and/or revised policies and procedures so that employees, contractors, students and volunteers of the health organization are aware of them and understand the importance of fostering a culture of privacy and security at the health organization. The policies and procedures should be highlighted when: 
• New Staff are on boarded in hiring orientation sessions (and off boarding),
• In annual privacy and security training sessions,
• As part of regularly scheduled staff meetings,
• Regular Lunch &amp; Learn sessions
• Weekly FAQS emailed to staff using real-life scenarios that they can related to
• Establish an open-door policy with your Privacy &amp; Security folks so that staff feel comfortable asking questions and for advice.
• If you have capacity, hosting community-involved ‘fun’ events at the health organization inviting in community members (if First Nations consider storytelling and narrative learning approach as a means to explain privacy policies and procedures) 
</t>
    </r>
    <r>
      <rPr>
        <sz val="11"/>
        <color rgb="FF7030A0"/>
        <rFont val="Calibri (Body)_x0000_"/>
      </rPr>
      <t xml:space="preserve">Consideration: Start a conversation with staff to make the privacy and security policies and procedures come alive! Putting the policies and procedures in a binder on a shelf is not an effective strategy to foster good privacy and security practices at the health organization. Make it an interactive experience by asking staff for input, especially any challenges they are facing or situations that they are unsure about. </t>
    </r>
    <r>
      <rPr>
        <sz val="11"/>
        <color theme="1"/>
        <rFont val="Calibri"/>
        <family val="2"/>
        <scheme val="minor"/>
      </rPr>
      <t xml:space="preserve">
</t>
    </r>
  </si>
  <si>
    <t>Use as a tracking tool to ensure you are on track for 'go live'. The print area has been set to print on legal paper/landscape to faciliate meetings and reviews.</t>
  </si>
  <si>
    <t>P&amp;S Review</t>
  </si>
  <si>
    <t>P&amp;S Toolkit</t>
  </si>
  <si>
    <t>MIS NEP Team</t>
  </si>
  <si>
    <t>Priority Group 'A' Policies</t>
  </si>
  <si>
    <t>Review Policy Toolkit with a focus on Priority Group 'A' Policies needed for 'go live'</t>
  </si>
  <si>
    <t>Review the customized P&amp;S Toolkit for understanding of implementation path &amp; approvals that are required</t>
  </si>
  <si>
    <t>&lt;enter date&gt;</t>
  </si>
  <si>
    <t>Touchpoint/check in for any questions/clarity</t>
  </si>
  <si>
    <t>Policy Approval</t>
  </si>
  <si>
    <t>Determine timeline for approval on Priority Group 'A' policies that will be required noting that leadership is available on an 'as needed' basis so shouldn't have any delays</t>
  </si>
  <si>
    <t>HO Comments::</t>
  </si>
  <si>
    <t>Provides a clear means of tracking action items that must be completed to demonstrate that HO is in compliance with privacy and security protocols and laws. The Action Plan is typically  populated frollowing a privacy and security assessment that has identified gaps and action items necessary to implement or gain access to a health system housing personal health information.</t>
  </si>
  <si>
    <t>Once the content is added - the HO privacy/security contact should review regularly and update with a current status for all items/gaps. When all of the key next steps and action items are complete or nearing completion the health organization will be in good shape to demonstrate privacy and security compliance.</t>
  </si>
  <si>
    <r>
      <rPr>
        <b/>
        <sz val="11"/>
        <color indexed="8"/>
        <rFont val="Calibri"/>
        <family val="2"/>
      </rPr>
      <t xml:space="preserve">
Version #: 1      As of: </t>
    </r>
    <r>
      <rPr>
        <b/>
        <sz val="11"/>
        <color rgb="FFFF0000"/>
        <rFont val="Calibri"/>
        <family val="2"/>
      </rPr>
      <t>&lt;DAY&gt;</t>
    </r>
    <r>
      <rPr>
        <b/>
        <sz val="11"/>
        <color indexed="8"/>
        <rFont val="Calibri"/>
        <family val="2"/>
      </rPr>
      <t xml:space="preserve">  </t>
    </r>
    <r>
      <rPr>
        <b/>
        <sz val="11"/>
        <color rgb="FFFF0000"/>
        <rFont val="Calibri"/>
        <family val="2"/>
      </rPr>
      <t>&lt;DATE&gt;</t>
    </r>
  </si>
  <si>
    <t>day-mo-year</t>
  </si>
  <si>
    <t>Overview of P&amp;S Implementation
OR
Information P&amp;S Assessment</t>
  </si>
  <si>
    <t>HO Privacy Contact &amp; Key staff</t>
  </si>
  <si>
    <t xml:space="preserve">MIS NEP Team + HO Privacy/Security Contact </t>
  </si>
  <si>
    <t>MIS NEP Team + HO Team</t>
  </si>
  <si>
    <r>
      <t xml:space="preserve">Each worksheet/TAB in this workbook contains a combination of procedures, checklists and templates that the health organization can leverage. At the top of each worksheet there will be a statement of Purpose, a Description and instructions on How to use it.
There are 2 TABLE OF CONTENTS 'TOC':
1. TABLE OF CONTENTS - Implement 
2. TABLE OF CONTENTS - Templates 
In the TOC the worksheets are listed. </t>
    </r>
    <r>
      <rPr>
        <b/>
        <u/>
        <sz val="11"/>
        <color theme="1"/>
        <rFont val="Calibri (Body)_x0000_"/>
      </rPr>
      <t>C</t>
    </r>
    <r>
      <rPr>
        <sz val="11"/>
        <color theme="1"/>
        <rFont val="Calibri"/>
        <family val="2"/>
        <scheme val="minor"/>
      </rPr>
      <t xml:space="preserve">lick on the hyperlinked worksheet.TAB name to automatically get to the relevant worksheet. There is a brief description in the TABLE OF CONTENTS about each worksheet to guide your selection... and more details in the actual worksheet.
</t>
    </r>
  </si>
  <si>
    <r>
      <t xml:space="preserve">Before you begin using this workbook - CREATE A COPY so that the health organization has it's own personalized version. 
</t>
    </r>
    <r>
      <rPr>
        <b/>
        <sz val="11"/>
        <color rgb="FFFF0000"/>
        <rFont val="Calibri (Body)"/>
      </rPr>
      <t>** Important **</t>
    </r>
    <r>
      <rPr>
        <sz val="11"/>
        <color theme="1"/>
        <rFont val="Calibri"/>
        <family val="2"/>
        <scheme val="minor"/>
      </rPr>
      <t xml:space="preserve"> The workbook you create should be PASSWORD protected with only authorized individuals having knowledge of the password. As gaps may be identified in the workbook it is critical that the workbook be kept secure.
Each worksheet has a ''Status' field [In Progress, Complete, Not in Use'] and  'HO Comments' field where the health organization can add unique notes.
It is recommended that you do not DELETE any worksheet TABS so that you always have a  complete set of tools to refer back to - as you may change your mind at a later date.  Choose 'Not in Use' in the Status field to indicate you won't be leveraging the TAB. The 'Status' field is a good flag for seeing which worksheets are in progress of being updated,  or are considered 'complete' or not required.
As part of your ongoing and regular privacy and security program -  additional worksheets not used before may need to be leveraged or you may want to update worksheets with changed/current information to address privacy and security gaps.
</t>
    </r>
  </si>
  <si>
    <t>It is recommended that the health organization Privacy &amp; Security Contact/s review the following TABS before starting to work with the tools - this will help provide the context for establishing a robust Privacy Program at the health organization:
'How to Use This Workbook'
How to Implement P&amp;S Program'
'The Five Steps'
Review the content in each tab to see if it can be utilized for your privacy and security program needs. Most of the templates/forms reference the relevant Privacy &amp; Security policy (e.g. Privacy-1, Security-7) and vis-a-versa - the policies in the Policy Manual themselves will reference the relevant worksheets and templates in the Privacy &amp; Security Implementation Workbook. In addition, the 'Policy Implemention Checklist' provides a listing of all policies with the Workbook TABs reference for an 'at a glance' checklist.
When the tools/worksheets in this workbook are completed - obtain acknowledgement/signatures from key HO leadership that helps indicate that the health organization is in acceptable compliance with privacy and security laws by implementation of the relevant policy and tools to support the policy. This means that key protocols have been completed for the health organization and any gaps that have been identified are being addressed proactively through your 'Action Plan'</t>
  </si>
  <si>
    <t>**** remove the Information P&amp;S Assessment TAB if site is 89b RED (adopting full P&amp;S Toolkit)</t>
  </si>
  <si>
    <t>To provide the health organization with a tool to document withdrawal of consent by a client (consent directive or 'block')</t>
  </si>
  <si>
    <r>
      <rPr>
        <b/>
        <sz val="11"/>
        <color rgb="FF00B0F0"/>
        <rFont val="Calibri"/>
        <family val="2"/>
        <scheme val="minor"/>
      </rPr>
      <t xml:space="preserve">ASSESS: </t>
    </r>
    <r>
      <rPr>
        <sz val="11"/>
        <color theme="1"/>
        <rFont val="Calibri"/>
        <family val="2"/>
        <scheme val="minor"/>
      </rPr>
      <t>Complete the 'Information Privacy &amp; Security Assessment'.</t>
    </r>
  </si>
  <si>
    <t>Security Contact</t>
  </si>
  <si>
    <t>PHI Guidelines</t>
  </si>
  <si>
    <t>Review checklist with all staff and post the Faxing Checklist at all fax machines as a reminder. Check that Fax header/sheets have the Faxing Privacy Notice. As part of your P&amp;S Toolkit - you have also been provided with a separate WORD DOCUMENT 'P&amp;S Posters' that has a poster that can be printed off, ideally that you can laminate and post by the Fax machine.</t>
  </si>
  <si>
    <t xml:space="preserve">P&amp;S Toolkit - separate 'P&amp;S Posters' </t>
  </si>
  <si>
    <t>"How To Use This P&amp;S Implementation Workbook v2.5"</t>
  </si>
  <si>
    <t>This workbook is a comprehensive 'one-stop-shop' toolkit to help the health organization implement a robust privacy and security program and/or augment any existing policies and procedures that are already in place. Any gaps in privacy &amp; security can be closed making the health organization in compliance with provincial/territorial laws so that access to health care &amp; records systems can be implemented.
The workbook provides further guidelines, procedures, templates and checklists to use alongside the Policy Manual v2.5 that has also been provided.</t>
  </si>
  <si>
    <t>Privacy &amp; Security Workbook v2.5  - TABLE OF CONTENTS - Implement</t>
  </si>
  <si>
    <t>Privacy &amp; Security Workbook v2.5  - TABLE OF CONTENTS - Templates</t>
  </si>
  <si>
    <t>"Business Continuity Plan" v2.5</t>
  </si>
  <si>
    <t>v2.5 faxing guidelines</t>
  </si>
  <si>
    <t>To provides the health organization with 4 templates that you can leverage for privacy &amp; security POSTERS - noting that the P&amp;S Toolkit provides you with a separate Word Document with all posters.</t>
  </si>
  <si>
    <t>Privacy &amp; Security visual POSTERS:
1 CLIENT/GUARDIAN NOTIFICATION &amp; CONSENT POSTER
2 PRIVACY CORE VALUES POSTER
3 CLIENT/GUARDIAN PRIVACY BREACH POSTER
4 GROUP RELEASE POSTER
5 INDIVIDUAL RELEASE FORM
6 FAXING GUIDELINES POSTER
7 AUDIO &amp; VIDEO NOTICE POSTER</t>
  </si>
  <si>
    <r>
      <t xml:space="preserve">Review and leverage content - </t>
    </r>
    <r>
      <rPr>
        <sz val="11"/>
        <color rgb="FF7030A0"/>
        <rFont val="Calibri (Body)_x0000_"/>
      </rPr>
      <t>Please note that part of the P&amp;S Toolkit that you receive includes a separate WORD DOCUMENT with all posters customized for your health organization</t>
    </r>
    <r>
      <rPr>
        <sz val="11"/>
        <color theme="1"/>
        <rFont val="Calibri"/>
        <family val="2"/>
        <scheme val="minor"/>
      </rPr>
      <t xml:space="preserve">. All you need to do print off the posters (ideally laminate them) and post up at your health center facilities. The poster word document also provides 2 Release forms for when your organization hosts group events.
</t>
    </r>
  </si>
  <si>
    <t xml:space="preserve">HO Comments: </t>
  </si>
  <si>
    <r>
      <t xml:space="preserve">1. Complete the cells shaded in </t>
    </r>
    <r>
      <rPr>
        <b/>
        <sz val="12"/>
        <color theme="9" tint="0.39997558519241921"/>
        <rFont val="Calibri (Body)"/>
      </rPr>
      <t>salmon.</t>
    </r>
    <r>
      <rPr>
        <sz val="12"/>
        <color theme="1"/>
        <rFont val="Calibri"/>
        <family val="2"/>
        <scheme val="minor"/>
      </rPr>
      <t xml:space="preserve">
2. Answer each question, in most cases using the DROPDOWN list available as Yes, No, Partial, Not Applicable, or select available answers .
3. Include an action item to address identified gaps. If you intend to leverage one of the policies provided in the MIS Policy Manual and/or a policy from another department in your overall organization (i.e. non-health), then you must indicate this and ensure that the scope of the implementation is covered by the policy or there is an action item to address.
4. Action items should be added to the health organization 'Action Plan' tab. *next TAB over in the Workbook
5. Each numbered question refers to a specific Privacy/Security policy and/or Implementation Workbook tool in column 'C'. In some cases additional references are provided in the subsection of each numbered question.  </t>
    </r>
  </si>
  <si>
    <t>Applies to the implementation or access to a federal or provincial application such as Digital Health Immunization Repository (DHIR) (formerly known as Panorama)</t>
  </si>
  <si>
    <t>&lt;enter HO&gt;</t>
  </si>
  <si>
    <t>&lt;enter typically the Privacy Contact/or HD&gt;</t>
  </si>
  <si>
    <t>Applies to health organizations that need to determine if any gaps exist in their existing privacy and security policies and program to  ensure a holistic and robust P&amp;S culture is in place.</t>
  </si>
  <si>
    <t>Applies to the implementation of an electronic medical health or record system such as Mustimuhw cEMR, Mustimuhw Citizen Health Portal., etc (also is relevant to paper record system)</t>
  </si>
  <si>
    <r>
      <rPr>
        <b/>
        <sz val="12"/>
        <rFont val="Calibri"/>
        <family val="2"/>
      </rPr>
      <t>N/A</t>
    </r>
    <r>
      <rPr>
        <sz val="12"/>
        <rFont val="Calibri"/>
        <family val="2"/>
      </rPr>
      <t>, this question does not apply to this Health Organization or the Scope of the Privacy &amp; Security Assessment. 
E</t>
    </r>
    <r>
      <rPr>
        <i/>
        <sz val="12"/>
        <rFont val="Calibri"/>
        <family val="2"/>
      </rPr>
      <t>xplain or elaborate in Column 'G'</t>
    </r>
  </si>
  <si>
    <r>
      <t xml:space="preserve">Does the health organization have </t>
    </r>
    <r>
      <rPr>
        <u/>
        <sz val="12"/>
        <color theme="1"/>
        <rFont val="Arial"/>
        <family val="2"/>
      </rPr>
      <t>written</t>
    </r>
    <r>
      <rPr>
        <sz val="12"/>
        <color theme="1"/>
        <rFont val="Arial"/>
        <family val="2"/>
      </rPr>
      <t xml:space="preserve"> privacy &amp; security policies that are actively used by all staff? </t>
    </r>
    <r>
      <rPr>
        <i/>
        <sz val="12"/>
        <color theme="1"/>
        <rFont val="Arial"/>
        <family val="2"/>
      </rPr>
      <t>Describe</t>
    </r>
    <r>
      <rPr>
        <sz val="12"/>
        <color theme="1"/>
        <rFont val="Arial"/>
        <family val="2"/>
      </rPr>
      <t xml:space="preserve"> (ie. there is a binder or electronic version of policies that staff know about and use, etc). This is different than general operational or organizational policy manuals - here we are referring to robust policies to specifically protect personal health information. An HO may have some of this covered by Nursing Manuals...</t>
    </r>
  </si>
  <si>
    <t>SECURITY-1:	INFORMATION SECURITY POLICY</t>
  </si>
  <si>
    <r>
      <t xml:space="preserve">Are there formal activities to review policies to confirm they remain appropriate and aligned with best practices?
</t>
    </r>
    <r>
      <rPr>
        <i/>
        <sz val="12"/>
        <color theme="1"/>
        <rFont val="Arial"/>
        <family val="2"/>
      </rPr>
      <t>For example, scheduled every 3-5 years, or when a major change occurs in the organization, technology, business objectives, process, with identified major breaches, or external events, etc. The Privacy &amp; Security Contact/s should do another Assessment to ensure sure policies and protocols still makes sense or need augmentation when this occurs.</t>
    </r>
  </si>
  <si>
    <r>
      <t xml:space="preserve">Has the Privacy Contact received training on his or her responsibilities? </t>
    </r>
    <r>
      <rPr>
        <i/>
        <sz val="12"/>
        <color rgb="FFFF0000"/>
        <rFont val="Arial"/>
        <family val="2"/>
      </rPr>
      <t>Describe</t>
    </r>
  </si>
  <si>
    <t>Is the privacy designate knowledgeable about provincial/territorial and federal laws relevant to the health organization's obligations?</t>
  </si>
  <si>
    <t xml:space="preserve">WorkbookTAB 'Provincial Legislation' </t>
  </si>
  <si>
    <t>Workbook TAB 'P&amp;S Job Responsibilities Review'</t>
  </si>
  <si>
    <r>
      <t>Recognizes self responsibility to maintain privacy knowledge and skills?</t>
    </r>
    <r>
      <rPr>
        <i/>
        <sz val="12"/>
        <color theme="1"/>
        <rFont val="Arial"/>
        <family val="2"/>
      </rPr>
      <t xml:space="preserve">
This could include ongoing education, commitment to reviewing privacy legislation, etc.</t>
    </r>
  </si>
  <si>
    <t>Does the designate schedule ANNUAL privacy training for staff  as part of the regular health organization best practice?</t>
  </si>
  <si>
    <t>PRIVACY-13:	CLIENT ACCESS AND RELEASE OF ‘PHI’ POLICY
Privacy-14 INFORMATION CORRECTIONS &amp; APPEALS POLICY</t>
  </si>
  <si>
    <t>Does the privacy designate have processes established for responding to:</t>
  </si>
  <si>
    <t>- Complaints about possible failure of the health organization to meet the requirements of privacy legislation?</t>
  </si>
  <si>
    <r>
      <rPr>
        <sz val="10"/>
        <color rgb="FFFF0000"/>
        <rFont val="Arial"/>
        <family val="2"/>
      </rPr>
      <t>Poster</t>
    </r>
    <r>
      <rPr>
        <sz val="10"/>
        <color rgb="FF7030A0"/>
        <rFont val="Arial"/>
        <family val="2"/>
      </rPr>
      <t xml:space="preserve">
Privacy-18 WHISTLE BLOWER PROTECTION POLICY</t>
    </r>
  </si>
  <si>
    <r>
      <t xml:space="preserve">Has the privacy designate ensured that any data exchange agreements / sharing arrangements are reviewed to ensure compliance with policies ?
</t>
    </r>
    <r>
      <rPr>
        <i/>
        <sz val="12"/>
        <color theme="1"/>
        <rFont val="Arial"/>
        <family val="2"/>
      </rPr>
      <t>This includes how PHI is shared externally with providers in the client's circle of care</t>
    </r>
  </si>
  <si>
    <t>Do health organization staff understand clearly that disclosing PHI (if done under the ISA) is only appropriate to support the needs of the client, the community or a funding requirement?</t>
  </si>
  <si>
    <t>Policy and P&amp;S Implementation Workbook Reference to help if there is a GAP</t>
  </si>
  <si>
    <t>Workbook TAB 'P&amp;S Job Responsibilities Review'
Workbook Reference 'C&amp;A Use Acknowledgement'</t>
  </si>
  <si>
    <t>Has the privacy designate had all employees, contractors, students and volunteers ('staff') with access to PHI sign a health organization's Confidentiality &amp; Acceptable Use Acknowledgement which is kept on staff file and revisited annually?</t>
  </si>
  <si>
    <t>Does the orivacy designate have scheduled assessments of the health organization's privacy policies and procedures to ensure they are still current, continue to meet the organization's needs and align with industry best practices and relevant legislation?</t>
  </si>
  <si>
    <t>Adoption of 'The Five Steps'
Adoption of committing to regular Privacy &amp; Security Assessments</t>
  </si>
  <si>
    <t>How to reach the Privacy Contact for the organization?</t>
  </si>
  <si>
    <t>How a client can request access to their records?</t>
  </si>
  <si>
    <t xml:space="preserve">Poster </t>
  </si>
  <si>
    <t>Workbook TAB 'Access to PHI'</t>
  </si>
  <si>
    <t>Workbook 'Correction to PHI'</t>
  </si>
  <si>
    <t>Workbook TAB  'P&amp;S Job Responsibilities'
Workbook TAB 'P&amp;S Activities Checklist'</t>
  </si>
  <si>
    <t>Workbook TAB 'Posters' and separate word document with Brochure</t>
  </si>
  <si>
    <t xml:space="preserve">Your provincial legislation identifies the responsibilities of health organizations to limit the collection, use, and disclosure of PHI to only what is necessary for the stated purpose, i.e. "need to know basis", and to manage PHI in ways that are consistent with the client’s implied consent. </t>
  </si>
  <si>
    <t>Is there a written policy that PHI is only collected, used, or disclosed for the purposes consistent with the client’s implied consent, Privacy Notice, or otherwise as permitted by law?</t>
  </si>
  <si>
    <r>
      <t xml:space="preserve">Do your community health care providers/ clinicians or administrators who provide or support the provision of healthcare require different levels of access to information (e.g., some see everything, others see only need to see labs, others only need to see demographics, etc.)? 
</t>
    </r>
    <r>
      <rPr>
        <i/>
        <sz val="12"/>
        <color theme="1"/>
        <rFont val="Arial"/>
        <family val="2"/>
      </rPr>
      <t>If your answer 'Different Levels of Access for different staff, please provide a brief description of which clinicians or administrators would need access to which PHI in Column 'G'</t>
    </r>
  </si>
  <si>
    <t xml:space="preserve">PRIVACY-13:	CLIENT ACCESS AND RELEASE OF ‘PHI’ POLICY
</t>
  </si>
  <si>
    <t>Does your PHI access model apply to all PHI that is accessed, displayed, printed, or shared by staff at your organization? (i.e. paper &amp; electronic)</t>
  </si>
  <si>
    <t>A health organization needs to ensure that staff clearly understand their personal obligations as representatives of the organization to maintain the security of personal health information -  which helps establish trust in the community that the needs of clients are being served. Proper security protocols should be emphasized prior to, during, and at the end point of work (including contracts) or volunteers associated with the health organization.</t>
  </si>
  <si>
    <t>It is best practice to develop and implement procedures that uphold system security. These procedures guide staff to consistently carry out security practices in their daily work.</t>
  </si>
  <si>
    <t>MIS team at engagement.</t>
  </si>
  <si>
    <t>MIS Team and Privacy/Security Contact</t>
  </si>
  <si>
    <t>HO Privacy/Security Contact</t>
  </si>
  <si>
    <t>Review implemention slide deck OR Assessment slide deck with HO Privacy Contact &amp; other key staff</t>
  </si>
  <si>
    <t>Schedule meeting with HO to go over any aspect of P&amp;S Toolkit that needs clarification or for any questions</t>
  </si>
  <si>
    <t>Endorsement/approval from HO Leadership</t>
  </si>
  <si>
    <t>Note - this is repetative - clean up</t>
  </si>
  <si>
    <t>Privacy-1 STATEMENT ON PRIVACY GUIDELINES AND PRINCIPLES
Workbook ISA sample (for province of Ontario but can be leverage by any provincia health organization)</t>
  </si>
  <si>
    <t>Note - I think this can be reduced and is repetitive with Q2</t>
  </si>
  <si>
    <t>Need t clean this up and the reason for asking - is this overkill or required for NEP</t>
  </si>
  <si>
    <t>think about moving this question up</t>
  </si>
  <si>
    <t>GAP Identified for 'Go Live'</t>
  </si>
  <si>
    <t>This Privacy and Security Assessment will help guide a conversation regarding privacy policies and procedures already in place that may require the health organization to  address any gaps in privacy that are identified through this assessment review. (59 Questions covering all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</si>
</sst>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09]d/mmm/yy;@"/>
    <numFmt numFmtId="165" formatCode="m/d/yyyy;@"/>
  </numFmts>
  <fonts count="285">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indexed="8"/>
      <name val="Verdana"/>
      <family val="2"/>
    </font>
    <font>
      <sz val="12"/>
      <name val="Calibri"/>
      <family val="2"/>
    </font>
    <font>
      <sz val="12"/>
      <color indexed="8"/>
      <name val="Arial"/>
      <family val="2"/>
    </font>
    <font>
      <sz val="12"/>
      <name val="Arial"/>
      <family val="2"/>
    </font>
    <font>
      <b/>
      <sz val="12"/>
      <name val="Calibri"/>
      <family val="2"/>
    </font>
    <font>
      <b/>
      <sz val="11"/>
      <color indexed="8"/>
      <name val="Calibri"/>
      <family val="2"/>
    </font>
    <font>
      <b/>
      <i/>
      <sz val="12"/>
      <name val="Calibri"/>
      <family val="2"/>
    </font>
    <font>
      <u/>
      <sz val="11"/>
      <color theme="10"/>
      <name val="Calibri"/>
      <family val="2"/>
      <scheme val="minor"/>
    </font>
    <font>
      <b/>
      <sz val="11"/>
      <color theme="1"/>
      <name val="Calibri"/>
      <family val="2"/>
      <scheme val="minor"/>
    </font>
    <font>
      <b/>
      <sz val="12"/>
      <color indexed="8"/>
      <name val="Calibri"/>
      <family val="2"/>
      <scheme val="minor"/>
    </font>
    <font>
      <sz val="12"/>
      <color theme="1"/>
      <name val="Calibri"/>
      <family val="2"/>
      <scheme val="minor"/>
    </font>
    <font>
      <sz val="12"/>
      <color theme="1"/>
      <name val="Arial"/>
      <family val="2"/>
    </font>
    <font>
      <b/>
      <sz val="12"/>
      <color theme="1"/>
      <name val="Arial"/>
      <family val="2"/>
    </font>
    <font>
      <sz val="12"/>
      <color theme="1"/>
      <name val="Times New Roman"/>
      <family val="1"/>
    </font>
    <font>
      <sz val="11"/>
      <name val="Calibri"/>
      <family val="2"/>
      <scheme val="minor"/>
    </font>
    <font>
      <sz val="11"/>
      <color rgb="FF000000"/>
      <name val="Calibri"/>
      <family val="2"/>
      <scheme val="minor"/>
    </font>
    <font>
      <b/>
      <sz val="12"/>
      <color theme="1"/>
      <name val="Calibri"/>
      <family val="2"/>
      <scheme val="minor"/>
    </font>
    <font>
      <sz val="11"/>
      <color theme="1"/>
      <name val="Times New Roman"/>
      <family val="1"/>
    </font>
    <font>
      <sz val="14"/>
      <color theme="0"/>
      <name val="Calibri"/>
      <family val="2"/>
      <scheme val="minor"/>
    </font>
    <font>
      <b/>
      <sz val="10"/>
      <color theme="0"/>
      <name val="Calibri"/>
      <family val="2"/>
      <scheme val="minor"/>
    </font>
    <font>
      <sz val="9"/>
      <color theme="1"/>
      <name val="Calibri"/>
      <family val="2"/>
      <scheme val="minor"/>
    </font>
    <font>
      <sz val="8"/>
      <color rgb="FF000000"/>
      <name val="Calibri"/>
      <family val="2"/>
      <scheme val="minor"/>
    </font>
    <font>
      <sz val="8"/>
      <color theme="1"/>
      <name val="Calibri"/>
      <family val="2"/>
      <scheme val="minor"/>
    </font>
    <font>
      <i/>
      <sz val="8"/>
      <color rgb="FF000000"/>
      <name val="Gill Sans"/>
      <family val="2"/>
    </font>
    <font>
      <b/>
      <sz val="8"/>
      <color theme="0"/>
      <name val="Calibri"/>
      <family val="2"/>
      <scheme val="minor"/>
    </font>
    <font>
      <u/>
      <sz val="8"/>
      <color theme="10"/>
      <name val="Calibri"/>
      <family val="2"/>
      <scheme val="minor"/>
    </font>
    <font>
      <sz val="8"/>
      <color rgb="FF000000"/>
      <name val="Gill Sans"/>
      <family val="2"/>
    </font>
    <font>
      <sz val="8"/>
      <color rgb="FF000000"/>
      <name val="Times New Roman"/>
      <family val="1"/>
    </font>
    <font>
      <b/>
      <sz val="8"/>
      <name val="Calibri"/>
      <family val="2"/>
      <scheme val="minor"/>
    </font>
    <font>
      <b/>
      <i/>
      <sz val="8"/>
      <name val="Gill Sans"/>
      <family val="2"/>
    </font>
    <font>
      <sz val="8"/>
      <name val="Calibri"/>
      <family val="2"/>
      <scheme val="minor"/>
    </font>
    <font>
      <b/>
      <sz val="10"/>
      <color theme="4" tint="0.79998168889431442"/>
      <name val="Calibri"/>
      <family val="2"/>
      <scheme val="minor"/>
    </font>
    <font>
      <sz val="8"/>
      <color rgb="FF545454"/>
      <name val="Arial"/>
      <family val="2"/>
    </font>
    <font>
      <b/>
      <sz val="8"/>
      <color rgb="FF6A6A6A"/>
      <name val="Arial"/>
      <family val="2"/>
    </font>
    <font>
      <b/>
      <sz val="8"/>
      <color rgb="FFFFFFFF"/>
      <name val="Calibri"/>
      <family val="2"/>
      <scheme val="minor"/>
    </font>
    <font>
      <b/>
      <sz val="8"/>
      <color rgb="FFE20FFF"/>
      <name val="Calibri"/>
      <family val="2"/>
      <scheme val="minor"/>
    </font>
    <font>
      <sz val="12"/>
      <name val="Calibri"/>
      <family val="2"/>
      <scheme val="minor"/>
    </font>
    <font>
      <sz val="14"/>
      <color theme="1"/>
      <name val="Calibri"/>
      <family val="2"/>
      <scheme val="minor"/>
    </font>
    <font>
      <sz val="14"/>
      <name val="Calibri"/>
      <family val="2"/>
      <scheme val="minor"/>
    </font>
    <font>
      <sz val="11"/>
      <color rgb="FFFF0000"/>
      <name val="Calibri"/>
      <family val="2"/>
      <scheme val="minor"/>
    </font>
    <font>
      <b/>
      <sz val="11"/>
      <name val="Calibri"/>
      <family val="2"/>
      <scheme val="minor"/>
    </font>
    <font>
      <sz val="11"/>
      <color theme="0"/>
      <name val="Calibri"/>
      <family val="2"/>
      <scheme val="minor"/>
    </font>
    <font>
      <b/>
      <sz val="11"/>
      <color rgb="FF00B0F0"/>
      <name val="Calibri"/>
      <family val="2"/>
    </font>
    <font>
      <b/>
      <sz val="11"/>
      <color rgb="FF9900CC"/>
      <name val="Calibri"/>
      <family val="2"/>
    </font>
    <font>
      <b/>
      <sz val="11"/>
      <color rgb="FF3366FF"/>
      <name val="Calibri"/>
      <family val="2"/>
    </font>
    <font>
      <b/>
      <sz val="11"/>
      <color rgb="FFFF9900"/>
      <name val="Calibri"/>
      <family val="2"/>
    </font>
    <font>
      <b/>
      <sz val="11"/>
      <color rgb="FF00B050"/>
      <name val="Calibri"/>
      <family val="2"/>
    </font>
    <font>
      <b/>
      <sz val="11"/>
      <color rgb="FF0070C0"/>
      <name val="Calibri"/>
      <family val="2"/>
      <scheme val="minor"/>
    </font>
    <font>
      <b/>
      <i/>
      <sz val="10"/>
      <color rgb="FF0070C0"/>
      <name val="Calibri"/>
      <family val="2"/>
      <scheme val="minor"/>
    </font>
    <font>
      <b/>
      <sz val="11"/>
      <color theme="9" tint="-0.499984740745262"/>
      <name val="Calibri"/>
      <family val="2"/>
      <scheme val="minor"/>
    </font>
    <font>
      <sz val="13"/>
      <color rgb="FF000000"/>
      <name val="Verdana"/>
      <family val="2"/>
    </font>
    <font>
      <i/>
      <sz val="13"/>
      <color rgb="FF000000"/>
      <name val="Verdana"/>
      <family val="2"/>
    </font>
    <font>
      <sz val="10"/>
      <color theme="1"/>
      <name val="Times New Roman"/>
      <family val="1"/>
    </font>
    <font>
      <b/>
      <sz val="13"/>
      <color rgb="FF000000"/>
      <name val="Gill Sans"/>
      <family val="2"/>
    </font>
    <font>
      <sz val="10"/>
      <color rgb="FF000000"/>
      <name val="Gill Sans"/>
      <family val="2"/>
    </font>
    <font>
      <sz val="11"/>
      <color rgb="FF000000"/>
      <name val="Gill Sans"/>
      <family val="2"/>
    </font>
    <font>
      <b/>
      <sz val="11"/>
      <color rgb="FF000000"/>
      <name val="Gill Sans"/>
      <family val="2"/>
    </font>
    <font>
      <sz val="10"/>
      <color rgb="FF000000"/>
      <name val="Symbol"/>
      <family val="1"/>
      <charset val="2"/>
    </font>
    <font>
      <sz val="7"/>
      <color rgb="FF000000"/>
      <name val="Times New Roman"/>
      <family val="1"/>
    </font>
    <font>
      <sz val="10"/>
      <color rgb="FF000000"/>
      <name val="Courier New"/>
      <family val="1"/>
    </font>
    <font>
      <b/>
      <i/>
      <sz val="8"/>
      <color rgb="FF0070C0"/>
      <name val="Calibri"/>
      <family val="2"/>
      <scheme val="minor"/>
    </font>
    <font>
      <sz val="11"/>
      <color theme="10"/>
      <name val="Calibri"/>
      <family val="2"/>
      <scheme val="minor"/>
    </font>
    <font>
      <i/>
      <sz val="11"/>
      <color theme="1"/>
      <name val="Calibri"/>
      <family val="2"/>
      <scheme val="minor"/>
    </font>
    <font>
      <i/>
      <sz val="14"/>
      <color theme="0"/>
      <name val="Calibri"/>
      <family val="2"/>
      <scheme val="minor"/>
    </font>
    <font>
      <b/>
      <sz val="10"/>
      <color rgb="FFFFFFFF"/>
      <name val="Calibri"/>
      <family val="2"/>
    </font>
    <font>
      <sz val="10"/>
      <color rgb="FF000000"/>
      <name val="Calibri"/>
      <family val="2"/>
    </font>
    <font>
      <sz val="8"/>
      <color theme="1"/>
      <name val="Times New Roman"/>
      <family val="1"/>
    </font>
    <font>
      <b/>
      <sz val="7"/>
      <color rgb="FF000000"/>
      <name val="Times New Roman"/>
      <family val="1"/>
    </font>
    <font>
      <sz val="11"/>
      <color rgb="FF000000"/>
      <name val="Times New Roman"/>
      <family val="1"/>
    </font>
    <font>
      <sz val="11"/>
      <color theme="1"/>
      <name val="Symbol"/>
      <family val="1"/>
      <charset val="2"/>
    </font>
    <font>
      <sz val="7"/>
      <color theme="1"/>
      <name val="Times New Roman"/>
      <family val="1"/>
    </font>
    <font>
      <sz val="11"/>
      <color theme="1"/>
      <name val="Calibri"/>
      <family val="2"/>
    </font>
    <font>
      <sz val="8"/>
      <color theme="1"/>
      <name val="Calibri"/>
      <family val="2"/>
    </font>
    <font>
      <sz val="11"/>
      <color rgb="FF000000"/>
      <name val="Symbol"/>
      <family val="1"/>
      <charset val="2"/>
    </font>
    <font>
      <sz val="11"/>
      <color rgb="FF000000"/>
      <name val="Courier New"/>
      <family val="1"/>
    </font>
    <font>
      <sz val="10"/>
      <color theme="1"/>
      <name val="Calibri"/>
      <family val="2"/>
      <scheme val="minor"/>
    </font>
    <font>
      <u/>
      <sz val="11"/>
      <color theme="11"/>
      <name val="Calibri"/>
      <family val="2"/>
      <scheme val="minor"/>
    </font>
    <font>
      <b/>
      <sz val="13"/>
      <color rgb="FF000000"/>
      <name val="Calibri"/>
      <family val="2"/>
      <scheme val="minor"/>
    </font>
    <font>
      <b/>
      <sz val="11"/>
      <color rgb="FF000000"/>
      <name val="Calibri"/>
      <family val="2"/>
      <scheme val="minor"/>
    </font>
    <font>
      <b/>
      <sz val="13"/>
      <color rgb="FF000000"/>
      <name val="Calibri"/>
      <family val="2"/>
    </font>
    <font>
      <b/>
      <sz val="11"/>
      <color rgb="FF000000"/>
      <name val="Calibri"/>
      <family val="2"/>
    </font>
    <font>
      <sz val="11"/>
      <color rgb="FF000000"/>
      <name val="Calibri"/>
      <family val="2"/>
    </font>
    <font>
      <sz val="12"/>
      <color rgb="FF000000"/>
      <name val="Calibri"/>
      <family val="2"/>
    </font>
    <font>
      <sz val="12"/>
      <color theme="1"/>
      <name val="Calibri"/>
      <family val="2"/>
    </font>
    <font>
      <b/>
      <sz val="16"/>
      <color rgb="FF000000"/>
      <name val="Calibri"/>
      <family val="2"/>
    </font>
    <font>
      <b/>
      <sz val="12"/>
      <color rgb="FF000000"/>
      <name val="Calibri"/>
      <family val="2"/>
    </font>
    <font>
      <b/>
      <sz val="12"/>
      <color theme="1"/>
      <name val="Calibri"/>
      <family val="2"/>
    </font>
    <font>
      <b/>
      <i/>
      <sz val="12"/>
      <color rgb="FF000000"/>
      <name val="Calibri"/>
      <family val="2"/>
    </font>
    <font>
      <b/>
      <sz val="5"/>
      <color rgb="FF000000"/>
      <name val="Calibri"/>
      <family val="2"/>
    </font>
    <font>
      <i/>
      <sz val="12"/>
      <color rgb="FF000000"/>
      <name val="Calibri"/>
      <family val="2"/>
    </font>
    <font>
      <sz val="26"/>
      <color rgb="FF1F497D"/>
      <name val="Calibri"/>
      <family val="2"/>
    </font>
    <font>
      <i/>
      <sz val="12"/>
      <color theme="1"/>
      <name val="Calibri"/>
      <family val="2"/>
    </font>
    <font>
      <sz val="13"/>
      <color theme="0"/>
      <name val="Gill Sans"/>
      <family val="2"/>
    </font>
    <font>
      <sz val="10"/>
      <color theme="1"/>
      <name val="Calibri"/>
      <family val="2"/>
    </font>
    <font>
      <sz val="11"/>
      <color theme="1"/>
      <name val="Calibri"/>
      <family val="2"/>
      <scheme val="minor"/>
    </font>
    <font>
      <sz val="8"/>
      <name val="Calibri"/>
      <family val="2"/>
    </font>
    <font>
      <sz val="10"/>
      <color rgb="FF808080"/>
      <name val="Calibri"/>
      <family val="2"/>
    </font>
    <font>
      <b/>
      <sz val="8"/>
      <name val="Calibri"/>
      <family val="2"/>
    </font>
    <font>
      <sz val="11"/>
      <color rgb="FF808080"/>
      <name val="Calibri"/>
      <family val="2"/>
    </font>
    <font>
      <b/>
      <sz val="10"/>
      <color rgb="FF000000"/>
      <name val="Calibri"/>
      <family val="2"/>
    </font>
    <font>
      <b/>
      <sz val="10"/>
      <color rgb="FF000000"/>
      <name val="Calibri"/>
      <family val="2"/>
      <scheme val="minor"/>
    </font>
    <font>
      <sz val="10"/>
      <color rgb="FF000000"/>
      <name val="Calibri"/>
      <family val="2"/>
      <scheme val="minor"/>
    </font>
    <font>
      <b/>
      <sz val="11"/>
      <color rgb="FFFFFFFF"/>
      <name val="Calibri"/>
      <family val="2"/>
    </font>
    <font>
      <sz val="11"/>
      <color theme="1"/>
      <name val="MS Mincho"/>
      <family val="1"/>
      <charset val="128"/>
    </font>
    <font>
      <b/>
      <sz val="14"/>
      <color rgb="FF000000"/>
      <name val="Calibri"/>
      <family val="2"/>
      <scheme val="minor"/>
    </font>
    <font>
      <b/>
      <sz val="14"/>
      <color rgb="FF984806"/>
      <name val="Calibri"/>
      <family val="2"/>
      <scheme val="minor"/>
    </font>
    <font>
      <b/>
      <sz val="10"/>
      <color rgb="FF984806"/>
      <name val="Calibri"/>
      <family val="2"/>
      <scheme val="minor"/>
    </font>
    <font>
      <i/>
      <sz val="10"/>
      <color rgb="FF000000"/>
      <name val="Calibri"/>
      <family val="2"/>
      <scheme val="minor"/>
    </font>
    <font>
      <u/>
      <sz val="10"/>
      <color rgb="FF000000"/>
      <name val="Calibri"/>
      <family val="2"/>
      <scheme val="minor"/>
    </font>
    <font>
      <b/>
      <sz val="9"/>
      <color rgb="FF000000"/>
      <name val="Calibri"/>
      <family val="2"/>
      <scheme val="minor"/>
    </font>
    <font>
      <sz val="14"/>
      <color theme="1"/>
      <name val="Wingdings"/>
      <charset val="2"/>
    </font>
    <font>
      <b/>
      <i/>
      <sz val="10"/>
      <color rgb="FF000000"/>
      <name val="Calibri"/>
      <family val="2"/>
      <scheme val="minor"/>
    </font>
    <font>
      <b/>
      <sz val="10"/>
      <color rgb="FF00B050"/>
      <name val="Calibri"/>
      <family val="2"/>
      <scheme val="minor"/>
    </font>
    <font>
      <b/>
      <sz val="10"/>
      <color rgb="FFFF0000"/>
      <name val="Calibri"/>
      <family val="2"/>
      <scheme val="minor"/>
    </font>
    <font>
      <b/>
      <sz val="7"/>
      <color rgb="FF00B050"/>
      <name val="Times New Roman"/>
      <family val="1"/>
    </font>
    <font>
      <u/>
      <sz val="10"/>
      <color theme="1"/>
      <name val="Calibri"/>
      <family val="2"/>
      <scheme val="minor"/>
    </font>
    <font>
      <sz val="11"/>
      <color rgb="FF808080"/>
      <name val="Calibri"/>
      <family val="2"/>
      <scheme val="minor"/>
    </font>
    <font>
      <b/>
      <sz val="10"/>
      <color indexed="81"/>
      <name val="Calibri"/>
      <family val="2"/>
    </font>
    <font>
      <sz val="11"/>
      <name val="Calibri (Body)"/>
    </font>
    <font>
      <sz val="11"/>
      <color rgb="FFFF0000"/>
      <name val="Calibri (Body)"/>
    </font>
    <font>
      <i/>
      <sz val="11"/>
      <color rgb="FF000000"/>
      <name val="Calibri"/>
      <family val="2"/>
    </font>
    <font>
      <b/>
      <i/>
      <sz val="11"/>
      <color rgb="FF0070C0"/>
      <name val="Calibri"/>
      <family val="2"/>
      <scheme val="minor"/>
    </font>
    <font>
      <b/>
      <sz val="11"/>
      <color rgb="FFFF0000"/>
      <name val="Calibri"/>
      <family val="2"/>
      <scheme val="minor"/>
    </font>
    <font>
      <sz val="11"/>
      <color rgb="FF00B050"/>
      <name val="Calibri"/>
      <family val="2"/>
      <scheme val="minor"/>
    </font>
    <font>
      <sz val="11"/>
      <color rgb="FFC00000"/>
      <name val="Calibri"/>
      <family val="2"/>
      <scheme val="minor"/>
    </font>
    <font>
      <b/>
      <sz val="11"/>
      <color rgb="FF974706"/>
      <name val="Calibri"/>
      <family val="2"/>
      <scheme val="minor"/>
    </font>
    <font>
      <sz val="10"/>
      <color rgb="FF0070C0"/>
      <name val="Calibri"/>
      <family val="2"/>
    </font>
    <font>
      <b/>
      <sz val="16"/>
      <color theme="1"/>
      <name val="Calibri"/>
      <family val="2"/>
      <scheme val="minor"/>
    </font>
    <font>
      <sz val="10"/>
      <color rgb="FF808080"/>
      <name val="Gill Sans"/>
      <family val="2"/>
    </font>
    <font>
      <sz val="10"/>
      <color rgb="FFFF0000"/>
      <name val="Gill Sans"/>
      <family val="2"/>
    </font>
    <font>
      <sz val="7"/>
      <color rgb="FF000000"/>
      <name val="Calibri"/>
      <family val="2"/>
      <scheme val="minor"/>
    </font>
    <font>
      <b/>
      <sz val="8"/>
      <color rgb="FF000000"/>
      <name val="Calibri"/>
      <family val="2"/>
      <scheme val="minor"/>
    </font>
    <font>
      <i/>
      <sz val="11"/>
      <color rgb="FF0070C0"/>
      <name val="Calibri"/>
      <family val="2"/>
      <scheme val="minor"/>
    </font>
    <font>
      <sz val="10"/>
      <color theme="0" tint="-0.499984740745262"/>
      <name val="Calibri"/>
      <family val="2"/>
    </font>
    <font>
      <sz val="12"/>
      <color rgb="FF7030A0"/>
      <name val="Arial"/>
      <family val="2"/>
    </font>
    <font>
      <sz val="11"/>
      <color theme="9" tint="-0.499984740745262"/>
      <name val="Calibri"/>
      <family val="2"/>
      <scheme val="minor"/>
    </font>
    <font>
      <b/>
      <sz val="16"/>
      <color rgb="FF4F81BD"/>
      <name val="Calibri"/>
      <family val="2"/>
      <scheme val="minor"/>
    </font>
    <font>
      <b/>
      <i/>
      <sz val="11"/>
      <color theme="1"/>
      <name val="Calibri"/>
      <family val="2"/>
      <scheme val="minor"/>
    </font>
    <font>
      <sz val="12"/>
      <color theme="0"/>
      <name val="Calibri"/>
      <family val="2"/>
      <scheme val="minor"/>
    </font>
    <font>
      <sz val="12"/>
      <color rgb="FFFF0000"/>
      <name val="Arial"/>
      <family val="2"/>
    </font>
    <font>
      <sz val="11"/>
      <color theme="1"/>
      <name val="Arial"/>
      <family val="2"/>
    </font>
    <font>
      <sz val="9"/>
      <color theme="1"/>
      <name val="Times New Roman"/>
      <family val="1"/>
    </font>
    <font>
      <b/>
      <u/>
      <sz val="12"/>
      <color theme="0"/>
      <name val="Calibri"/>
      <family val="2"/>
      <scheme val="minor"/>
    </font>
    <font>
      <b/>
      <sz val="8"/>
      <color rgb="FF0070C0"/>
      <name val="Calibri"/>
      <family val="2"/>
      <scheme val="minor"/>
    </font>
    <font>
      <u/>
      <vertAlign val="superscript"/>
      <sz val="11"/>
      <color theme="10"/>
      <name val="Calibri (Body)"/>
    </font>
    <font>
      <sz val="10"/>
      <color rgb="FF7030A0"/>
      <name val="Arial"/>
      <family val="2"/>
    </font>
    <font>
      <sz val="10"/>
      <color theme="1"/>
      <name val="Arial"/>
      <family val="2"/>
    </font>
    <font>
      <sz val="10"/>
      <color rgb="FFFF0000"/>
      <name val="Arial"/>
      <family val="2"/>
    </font>
    <font>
      <b/>
      <sz val="10"/>
      <color theme="1"/>
      <name val="Calibri"/>
      <family val="2"/>
    </font>
    <font>
      <u/>
      <sz val="11"/>
      <color theme="1"/>
      <name val="Calibri (Body)"/>
    </font>
    <font>
      <sz val="9"/>
      <color rgb="FF000000"/>
      <name val="Calibri"/>
      <family val="2"/>
      <scheme val="minor"/>
    </font>
    <font>
      <b/>
      <sz val="11"/>
      <color theme="0"/>
      <name val="Calibri"/>
      <family val="2"/>
      <scheme val="minor"/>
    </font>
    <font>
      <b/>
      <i/>
      <sz val="10"/>
      <color theme="1"/>
      <name val="Calibri"/>
      <family val="2"/>
    </font>
    <font>
      <u/>
      <sz val="10"/>
      <color theme="1"/>
      <name val="Calibri"/>
      <family val="2"/>
    </font>
    <font>
      <b/>
      <sz val="11"/>
      <color rgb="FF4F81BD"/>
      <name val="Calibri"/>
      <family val="2"/>
      <scheme val="minor"/>
    </font>
    <font>
      <i/>
      <sz val="10"/>
      <color rgb="FF000000"/>
      <name val="Gill Sans"/>
      <family val="2"/>
    </font>
    <font>
      <sz val="10"/>
      <color rgb="FFFF0000"/>
      <name val="Calibri"/>
      <family val="2"/>
    </font>
    <font>
      <sz val="11"/>
      <color rgb="FFFF0000"/>
      <name val="Gill Sans"/>
      <family val="2"/>
    </font>
    <font>
      <sz val="13"/>
      <color theme="1"/>
      <name val="Helvetica"/>
      <family val="2"/>
    </font>
    <font>
      <sz val="11"/>
      <color theme="1"/>
      <name val="Helvetica"/>
      <family val="2"/>
    </font>
    <font>
      <sz val="11"/>
      <color rgb="FFFF2600"/>
      <name val="Helvetica"/>
      <family val="2"/>
    </font>
    <font>
      <b/>
      <sz val="14"/>
      <color theme="1"/>
      <name val="Calibri"/>
      <family val="2"/>
    </font>
    <font>
      <sz val="20"/>
      <color theme="1"/>
      <name val="Wingdings 2"/>
      <family val="1"/>
      <charset val="2"/>
    </font>
    <font>
      <b/>
      <sz val="20"/>
      <color theme="1"/>
      <name val="Calibri"/>
      <family val="2"/>
      <scheme val="minor"/>
    </font>
    <font>
      <sz val="10"/>
      <color theme="1"/>
      <name val="MS Mincho"/>
      <family val="1"/>
      <charset val="128"/>
    </font>
    <font>
      <i/>
      <sz val="10"/>
      <color rgb="FF000000"/>
      <name val="Calibri"/>
      <family val="2"/>
    </font>
    <font>
      <sz val="10"/>
      <color rgb="FF000000"/>
      <name val="Wingdings"/>
      <charset val="2"/>
    </font>
    <font>
      <sz val="11"/>
      <color rgb="FF000000"/>
      <name val="Wingdings"/>
      <charset val="2"/>
    </font>
    <font>
      <sz val="12"/>
      <color rgb="FF000000"/>
      <name val="Calibri"/>
      <family val="2"/>
      <scheme val="minor"/>
    </font>
    <font>
      <b/>
      <sz val="12"/>
      <color rgb="FF000000"/>
      <name val="Calibri"/>
      <family val="2"/>
      <scheme val="minor"/>
    </font>
    <font>
      <b/>
      <sz val="8"/>
      <color rgb="FFFF0000"/>
      <name val="Calibri (Body)"/>
    </font>
    <font>
      <b/>
      <i/>
      <sz val="12"/>
      <color rgb="FF000000"/>
      <name val="Calibri"/>
      <family val="2"/>
      <scheme val="minor"/>
    </font>
    <font>
      <b/>
      <sz val="11"/>
      <color theme="1"/>
      <name val="Calibri"/>
      <family val="2"/>
    </font>
    <font>
      <sz val="9"/>
      <name val="Georgia"/>
      <family val="1"/>
    </font>
    <font>
      <b/>
      <u/>
      <sz val="12"/>
      <color theme="1"/>
      <name val="Calibri"/>
      <family val="2"/>
      <scheme val="minor"/>
    </font>
    <font>
      <b/>
      <sz val="12"/>
      <name val="Calibri"/>
      <family val="2"/>
      <scheme val="minor"/>
    </font>
    <font>
      <b/>
      <u/>
      <sz val="11"/>
      <color theme="1"/>
      <name val="Calibri"/>
      <family val="2"/>
      <scheme val="minor"/>
    </font>
    <font>
      <sz val="11"/>
      <color rgb="FF0070C0"/>
      <name val="Calibri"/>
      <family val="2"/>
      <scheme val="minor"/>
    </font>
    <font>
      <i/>
      <sz val="11"/>
      <color theme="9" tint="-0.499984740745262"/>
      <name val="Calibri"/>
      <family val="2"/>
      <scheme val="minor"/>
    </font>
    <font>
      <b/>
      <sz val="11"/>
      <color rgb="FF000000"/>
      <name val="Times New Roman"/>
      <family val="1"/>
    </font>
    <font>
      <b/>
      <i/>
      <sz val="11"/>
      <color theme="9" tint="-0.499984740745262"/>
      <name val="Calibri"/>
      <family val="2"/>
      <scheme val="minor"/>
    </font>
    <font>
      <i/>
      <sz val="11"/>
      <color rgb="FFFF0000"/>
      <name val="Calibri (Body)"/>
    </font>
    <font>
      <b/>
      <sz val="12"/>
      <color theme="0"/>
      <name val="Arial"/>
      <family val="2"/>
    </font>
    <font>
      <i/>
      <sz val="12"/>
      <color theme="1"/>
      <name val="Arial"/>
      <family val="2"/>
    </font>
    <font>
      <i/>
      <sz val="12"/>
      <name val="Calibri"/>
      <family val="2"/>
    </font>
    <font>
      <u/>
      <sz val="12"/>
      <color theme="1"/>
      <name val="Arial"/>
      <family val="2"/>
    </font>
    <font>
      <b/>
      <sz val="12"/>
      <color rgb="FF000000"/>
      <name val="Arial"/>
      <family val="2"/>
    </font>
    <font>
      <b/>
      <sz val="14"/>
      <color theme="0"/>
      <name val="Calibri"/>
      <family val="2"/>
      <scheme val="minor"/>
    </font>
    <font>
      <b/>
      <sz val="12"/>
      <color rgb="FF00B050"/>
      <name val="Calibri"/>
      <family val="2"/>
      <scheme val="minor"/>
    </font>
    <font>
      <b/>
      <sz val="12"/>
      <color theme="0"/>
      <name val="Calibri"/>
      <family val="2"/>
      <scheme val="minor"/>
    </font>
    <font>
      <b/>
      <sz val="11"/>
      <color theme="1"/>
      <name val="Arial"/>
      <family val="2"/>
    </font>
    <font>
      <b/>
      <u/>
      <sz val="11"/>
      <color rgb="FF000000"/>
      <name val="Arial"/>
      <family val="2"/>
    </font>
    <font>
      <b/>
      <sz val="11"/>
      <color rgb="FF000000"/>
      <name val="Arial"/>
      <family val="2"/>
    </font>
    <font>
      <b/>
      <sz val="24"/>
      <color rgb="FF000000"/>
      <name val="Arial"/>
      <family val="2"/>
    </font>
    <font>
      <sz val="11"/>
      <color rgb="FF000000"/>
      <name val="Arial"/>
      <family val="2"/>
    </font>
    <font>
      <b/>
      <sz val="18"/>
      <color rgb="FF000000"/>
      <name val="Arial"/>
      <family val="2"/>
    </font>
    <font>
      <b/>
      <sz val="14"/>
      <color rgb="FF000000"/>
      <name val="Arial"/>
      <family val="2"/>
    </font>
    <font>
      <i/>
      <sz val="11"/>
      <color rgb="FF000000"/>
      <name val="Arial"/>
      <family val="2"/>
    </font>
    <font>
      <b/>
      <u/>
      <sz val="12"/>
      <color rgb="FF000000"/>
      <name val="Arial"/>
      <family val="2"/>
    </font>
    <font>
      <b/>
      <sz val="10"/>
      <color rgb="FF000000"/>
      <name val="Arial"/>
      <family val="2"/>
    </font>
    <font>
      <b/>
      <i/>
      <sz val="11"/>
      <color rgb="FF000000"/>
      <name val="Arial"/>
      <family val="2"/>
    </font>
    <font>
      <b/>
      <sz val="9"/>
      <color rgb="FF000000"/>
      <name val="Arial"/>
      <family val="2"/>
    </font>
    <font>
      <sz val="7"/>
      <color rgb="FF000000"/>
      <name val="Arial"/>
      <family val="2"/>
    </font>
    <font>
      <sz val="6"/>
      <color rgb="FF000000"/>
      <name val="Arial"/>
      <family val="2"/>
    </font>
    <font>
      <b/>
      <sz val="10"/>
      <color rgb="FFC00000"/>
      <name val="Arial"/>
      <family val="2"/>
    </font>
    <font>
      <b/>
      <i/>
      <sz val="11"/>
      <color rgb="FF000000"/>
      <name val="Calibri"/>
      <family val="2"/>
    </font>
    <font>
      <b/>
      <sz val="11"/>
      <color theme="0"/>
      <name val="Calibri (Body)"/>
    </font>
    <font>
      <sz val="12"/>
      <name val="Cambria"/>
      <family val="1"/>
    </font>
    <font>
      <i/>
      <sz val="12"/>
      <color rgb="FFFF0000"/>
      <name val="Cambria"/>
      <family val="1"/>
    </font>
    <font>
      <u/>
      <sz val="11"/>
      <color theme="1"/>
      <name val="Calibri"/>
      <family val="2"/>
      <scheme val="minor"/>
    </font>
    <font>
      <sz val="11"/>
      <name val="Calibri"/>
      <family val="2"/>
    </font>
    <font>
      <sz val="30"/>
      <name val="Calibri"/>
      <family val="2"/>
    </font>
    <font>
      <i/>
      <sz val="11"/>
      <name val="Calibri"/>
      <family val="2"/>
    </font>
    <font>
      <b/>
      <i/>
      <sz val="11"/>
      <name val="Calibri"/>
      <family val="2"/>
    </font>
    <font>
      <sz val="30"/>
      <name val="Calibri"/>
      <family val="2"/>
      <scheme val="minor"/>
    </font>
    <font>
      <sz val="9"/>
      <name val="Calibri"/>
      <family val="2"/>
      <scheme val="minor"/>
    </font>
    <font>
      <sz val="10"/>
      <name val="Calibri"/>
      <family val="2"/>
      <scheme val="minor"/>
    </font>
    <font>
      <b/>
      <sz val="9"/>
      <name val="Calisto MT"/>
      <family val="1"/>
    </font>
    <font>
      <b/>
      <sz val="9"/>
      <name val="Calibri"/>
      <family val="2"/>
      <scheme val="minor"/>
    </font>
    <font>
      <sz val="10"/>
      <name val="Calibri"/>
      <family val="2"/>
    </font>
    <font>
      <b/>
      <sz val="10"/>
      <name val="Calibri"/>
      <family val="2"/>
      <scheme val="minor"/>
    </font>
    <font>
      <sz val="10"/>
      <name val="Symbol"/>
      <family val="1"/>
      <charset val="2"/>
    </font>
    <font>
      <b/>
      <sz val="30"/>
      <name val="Calibri"/>
      <family val="2"/>
      <scheme val="minor"/>
    </font>
    <font>
      <sz val="16"/>
      <name val="Calibri"/>
      <family val="2"/>
      <scheme val="minor"/>
    </font>
    <font>
      <sz val="16"/>
      <name val="Symbol"/>
      <family val="1"/>
      <charset val="2"/>
    </font>
    <font>
      <sz val="16"/>
      <name val="Calisto MT"/>
      <family val="1"/>
    </font>
    <font>
      <sz val="20"/>
      <name val="Calisto MT"/>
      <family val="1"/>
    </font>
    <font>
      <sz val="50"/>
      <name val="Cambria"/>
      <family val="1"/>
    </font>
    <font>
      <sz val="50"/>
      <name val="Calibri"/>
      <family val="2"/>
      <scheme val="minor"/>
    </font>
    <font>
      <sz val="50"/>
      <color theme="1"/>
      <name val="Calibri"/>
      <family val="2"/>
      <scheme val="minor"/>
    </font>
    <font>
      <sz val="12"/>
      <color rgb="FF000000"/>
      <name val="Times New Roman"/>
      <family val="1"/>
    </font>
    <font>
      <b/>
      <sz val="14"/>
      <color theme="1"/>
      <name val="Calibri"/>
      <family val="2"/>
      <scheme val="minor"/>
    </font>
    <font>
      <i/>
      <sz val="11"/>
      <color rgb="FF000000"/>
      <name val="Calibri"/>
      <family val="2"/>
      <scheme val="minor"/>
    </font>
    <font>
      <b/>
      <sz val="11"/>
      <color rgb="FFE20FFF"/>
      <name val="Calibri"/>
      <family val="2"/>
      <scheme val="minor"/>
    </font>
    <font>
      <b/>
      <sz val="11"/>
      <color theme="8" tint="0.39997558519241921"/>
      <name val="Calibri"/>
      <family val="2"/>
      <scheme val="minor"/>
    </font>
    <font>
      <b/>
      <sz val="11"/>
      <color rgb="FFFF0000"/>
      <name val="Calibri (Body)"/>
    </font>
    <font>
      <b/>
      <sz val="11"/>
      <color theme="9" tint="0.59999389629810485"/>
      <name val="Calibri (Body)"/>
    </font>
    <font>
      <b/>
      <sz val="11"/>
      <color theme="9" tint="0.39997558519241921"/>
      <name val="Calibri (Body)"/>
    </font>
    <font>
      <i/>
      <sz val="11"/>
      <color rgb="FF00B050"/>
      <name val="Calibri (Body)"/>
    </font>
    <font>
      <b/>
      <sz val="10"/>
      <color theme="1"/>
      <name val="Times New Roman"/>
      <family val="1"/>
    </font>
    <font>
      <sz val="10"/>
      <color theme="1"/>
      <name val="Symbol"/>
      <family val="1"/>
      <charset val="2"/>
    </font>
    <font>
      <sz val="10"/>
      <color rgb="FF000000"/>
      <name val="Times New Roman"/>
      <family val="1"/>
    </font>
    <font>
      <b/>
      <sz val="10"/>
      <color rgb="FF000000"/>
      <name val="Times New Roman"/>
      <family val="1"/>
    </font>
    <font>
      <u/>
      <sz val="10"/>
      <color rgb="FF000000"/>
      <name val="Times New Roman"/>
      <family val="1"/>
    </font>
    <font>
      <b/>
      <u/>
      <sz val="10"/>
      <color theme="1"/>
      <name val="Times New Roman"/>
      <family val="1"/>
    </font>
    <font>
      <sz val="12"/>
      <color rgb="FF000000"/>
      <name val="Symbol"/>
      <family val="1"/>
      <charset val="2"/>
    </font>
    <font>
      <b/>
      <sz val="11"/>
      <color rgb="FF00B0F0"/>
      <name val="Calibri"/>
      <family val="2"/>
      <scheme val="minor"/>
    </font>
    <font>
      <b/>
      <sz val="11"/>
      <color rgb="FF9900CC"/>
      <name val="Calibri"/>
      <family val="2"/>
      <scheme val="minor"/>
    </font>
    <font>
      <b/>
      <sz val="11"/>
      <color rgb="FF00B050"/>
      <name val="Calibri"/>
      <family val="2"/>
      <scheme val="minor"/>
    </font>
    <font>
      <b/>
      <sz val="11"/>
      <color rgb="FF3366FF"/>
      <name val="Calibri"/>
      <family val="2"/>
      <scheme val="minor"/>
    </font>
    <font>
      <b/>
      <sz val="11"/>
      <color rgb="FFFF9900"/>
      <name val="Calibri"/>
      <family val="2"/>
      <scheme val="minor"/>
    </font>
    <font>
      <sz val="10"/>
      <color theme="1"/>
      <name val="Verdana"/>
      <family val="2"/>
    </font>
    <font>
      <b/>
      <sz val="12"/>
      <color rgb="FF483E6B"/>
      <name val="Verdana"/>
      <family val="2"/>
    </font>
    <font>
      <b/>
      <sz val="9"/>
      <color theme="0"/>
      <name val="Verdana"/>
      <family val="2"/>
    </font>
    <font>
      <sz val="9"/>
      <color theme="1"/>
      <name val="Verdana"/>
      <family val="2"/>
    </font>
    <font>
      <b/>
      <sz val="11"/>
      <name val="Calibri (Body)"/>
    </font>
    <font>
      <i/>
      <sz val="10"/>
      <color theme="9" tint="-0.499984740745262"/>
      <name val="Calibri"/>
      <family val="2"/>
      <scheme val="minor"/>
    </font>
    <font>
      <sz val="11"/>
      <color rgb="FFFF0000"/>
      <name val="Symbol"/>
      <family val="1"/>
      <charset val="2"/>
    </font>
    <font>
      <sz val="7"/>
      <color rgb="FFFF0000"/>
      <name val="Times New Roman"/>
      <family val="1"/>
    </font>
    <font>
      <sz val="11"/>
      <color rgb="FFFF0000"/>
      <name val="Calibri"/>
      <family val="2"/>
    </font>
    <font>
      <sz val="11"/>
      <color theme="1"/>
      <name val="Calibri (Body)"/>
    </font>
    <font>
      <b/>
      <sz val="12"/>
      <color rgb="FFFFFFFF"/>
      <name val="Calibri"/>
      <family val="2"/>
    </font>
    <font>
      <b/>
      <sz val="8"/>
      <color theme="1"/>
      <name val="Times New Roman"/>
      <family val="1"/>
    </font>
    <font>
      <b/>
      <sz val="12"/>
      <color theme="9" tint="0.39997558519241921"/>
      <name val="Calibri (Body)"/>
    </font>
    <font>
      <b/>
      <sz val="12"/>
      <color rgb="FF00B050"/>
      <name val="Calibri (Body)_x0000_"/>
    </font>
    <font>
      <b/>
      <sz val="12"/>
      <color rgb="FFFF0000"/>
      <name val="Calibri (Body)_x0000_"/>
    </font>
    <font>
      <i/>
      <sz val="11"/>
      <color rgb="FFFF0000"/>
      <name val="Calibri"/>
      <family val="2"/>
      <scheme val="minor"/>
    </font>
    <font>
      <sz val="7"/>
      <color theme="1"/>
      <name val="Calibri"/>
      <family val="2"/>
      <scheme val="minor"/>
    </font>
    <font>
      <sz val="11"/>
      <color rgb="FF7030A0"/>
      <name val="Calibri (Body)_x0000_"/>
    </font>
    <font>
      <b/>
      <sz val="11"/>
      <color rgb="FFFF0000"/>
      <name val="Calibri"/>
      <family val="2"/>
    </font>
    <font>
      <b/>
      <sz val="11"/>
      <color rgb="FFFFFFFF"/>
      <name val="Calibri"/>
      <family val="2"/>
      <scheme val="minor"/>
    </font>
    <font>
      <b/>
      <u/>
      <sz val="11"/>
      <color theme="1"/>
      <name val="Calibri (Body)_x0000_"/>
    </font>
    <font>
      <b/>
      <sz val="12"/>
      <color rgb="FFFF0000"/>
      <name val="Calibri"/>
      <family val="2"/>
      <scheme val="minor"/>
    </font>
    <font>
      <i/>
      <sz val="12"/>
      <color rgb="FFFF0000"/>
      <name val="Arial"/>
      <family val="2"/>
    </font>
  </fonts>
  <fills count="34">
    <fill>
      <patternFill patternType="none"/>
    </fill>
    <fill>
      <patternFill patternType="gray125"/>
    </fill>
    <fill>
      <patternFill patternType="solid">
        <fgColor theme="4" tint="0.79998168889431442"/>
        <bgColor indexed="64"/>
      </patternFill>
    </fill>
    <fill>
      <patternFill patternType="solid">
        <fgColor rgb="FFFFFF60"/>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BFBFBF"/>
        <bgColor rgb="FF000000"/>
      </patternFill>
    </fill>
    <fill>
      <patternFill patternType="solid">
        <fgColor rgb="FFC6D9F1"/>
        <bgColor indexed="64"/>
      </patternFill>
    </fill>
    <fill>
      <patternFill patternType="solid">
        <fgColor rgb="FFF2F2F2"/>
        <bgColor indexed="64"/>
      </patternFill>
    </fill>
    <fill>
      <patternFill patternType="solid">
        <fgColor rgb="FFFDE9D9"/>
        <bgColor indexed="64"/>
      </patternFill>
    </fill>
    <fill>
      <patternFill patternType="solid">
        <fgColor rgb="FFD9D9D9"/>
        <bgColor indexed="64"/>
      </patternFill>
    </fill>
    <fill>
      <patternFill patternType="solid">
        <fgColor theme="0" tint="-0.14999847407452621"/>
        <bgColor rgb="FF000000"/>
      </patternFill>
    </fill>
    <fill>
      <patternFill patternType="solid">
        <fgColor rgb="FFE2EFD9"/>
        <bgColor indexed="64"/>
      </patternFill>
    </fill>
    <fill>
      <patternFill patternType="gray0625">
        <fgColor theme="0" tint="-0.14996795556505021"/>
        <bgColor indexed="65"/>
      </patternFill>
    </fill>
    <fill>
      <patternFill patternType="solid">
        <fgColor indexed="65"/>
        <bgColor auto="1"/>
      </patternFill>
    </fill>
    <fill>
      <patternFill patternType="solid">
        <fgColor indexed="65"/>
        <bgColor rgb="FF000000"/>
      </patternFill>
    </fill>
    <fill>
      <patternFill patternType="gray0625">
        <fgColor rgb="FFD9D9D9"/>
      </patternFill>
    </fill>
    <fill>
      <patternFill patternType="solid">
        <fgColor rgb="FFF14F00"/>
        <bgColor indexed="64"/>
      </patternFill>
    </fill>
    <fill>
      <patternFill patternType="solid">
        <fgColor rgb="FFF9C300"/>
        <bgColor indexed="64"/>
      </patternFill>
    </fill>
    <fill>
      <patternFill patternType="solid">
        <fgColor rgb="FFFFFFBD"/>
        <bgColor indexed="64"/>
      </patternFill>
    </fill>
    <fill>
      <patternFill patternType="solid">
        <fgColor rgb="FF8DB3E2"/>
        <bgColor indexed="64"/>
      </patternFill>
    </fill>
    <fill>
      <patternFill patternType="solid">
        <fgColor rgb="FFC6D9F1"/>
        <bgColor rgb="FF000000"/>
      </patternFill>
    </fill>
    <fill>
      <patternFill patternType="solid">
        <fgColor theme="9" tint="0.79998168889431442"/>
        <bgColor indexed="64"/>
      </patternFill>
    </fill>
    <fill>
      <patternFill patternType="solid">
        <fgColor rgb="FFA6A6A6"/>
        <bgColor indexed="64"/>
      </patternFill>
    </fill>
    <fill>
      <patternFill patternType="solid">
        <fgColor theme="4"/>
      </patternFill>
    </fill>
    <fill>
      <patternFill patternType="solid">
        <fgColor rgb="FF2D81BC"/>
        <bgColor indexed="64"/>
      </patternFill>
    </fill>
    <fill>
      <patternFill patternType="solid">
        <fgColor theme="9" tint="-0.499984740745262"/>
        <bgColor indexed="64"/>
      </patternFill>
    </fill>
    <fill>
      <patternFill patternType="solid">
        <fgColor theme="1"/>
        <bgColor indexed="64"/>
      </patternFill>
    </fill>
    <fill>
      <patternFill patternType="gray0625">
        <bgColor theme="0" tint="-4.9989318521683403E-2"/>
      </patternFill>
    </fill>
  </fills>
  <borders count="114">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thin">
        <color auto="1"/>
      </left>
      <right style="medium">
        <color auto="1"/>
      </right>
      <top/>
      <bottom style="thin">
        <color auto="1"/>
      </bottom>
      <diagonal/>
    </border>
    <border>
      <left/>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style="thin">
        <color auto="1"/>
      </left>
      <right style="thin">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thin">
        <color auto="1"/>
      </right>
      <top style="medium">
        <color auto="1"/>
      </top>
      <bottom style="thin">
        <color auto="1"/>
      </bottom>
      <diagonal/>
    </border>
    <border>
      <left style="medium">
        <color auto="1"/>
      </left>
      <right/>
      <top/>
      <bottom style="medium">
        <color auto="1"/>
      </bottom>
      <diagonal/>
    </border>
    <border>
      <left/>
      <right/>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auto="1"/>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auto="1"/>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D9D9D9"/>
      </left>
      <right style="medium">
        <color rgb="FFD9D9D9"/>
      </right>
      <top/>
      <bottom/>
      <diagonal/>
    </border>
    <border>
      <left/>
      <right style="medium">
        <color rgb="FFD9D9D9"/>
      </right>
      <top style="medium">
        <color rgb="FFD9D9D9"/>
      </top>
      <bottom style="medium">
        <color rgb="FFD9D9D9"/>
      </bottom>
      <diagonal/>
    </border>
    <border>
      <left/>
      <right style="medium">
        <color rgb="FFD9D9D9"/>
      </right>
      <top/>
      <bottom style="medium">
        <color rgb="FFD9D9D9"/>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style="medium">
        <color rgb="FFD9D9D9"/>
      </right>
      <top style="medium">
        <color rgb="FFD9D9D9"/>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4C3D37"/>
      </left>
      <right/>
      <top/>
      <bottom/>
      <diagonal/>
    </border>
    <border>
      <left style="medium">
        <color rgb="FF4C3D37"/>
      </left>
      <right/>
      <top style="medium">
        <color rgb="FF4C3D37"/>
      </top>
      <bottom style="medium">
        <color rgb="FF4C3D37"/>
      </bottom>
      <diagonal/>
    </border>
    <border>
      <left/>
      <right/>
      <top style="medium">
        <color rgb="FF4C3D37"/>
      </top>
      <bottom style="medium">
        <color rgb="FF4C3D37"/>
      </bottom>
      <diagonal/>
    </border>
    <border>
      <left/>
      <right style="medium">
        <color rgb="FF4C3D37"/>
      </right>
      <top style="medium">
        <color rgb="FF4C3D37"/>
      </top>
      <bottom style="medium">
        <color rgb="FF4C3D37"/>
      </bottom>
      <diagonal/>
    </border>
    <border>
      <left style="medium">
        <color rgb="FF4C3D37"/>
      </left>
      <right style="medium">
        <color rgb="FF4C3D37"/>
      </right>
      <top/>
      <bottom style="medium">
        <color rgb="FF4C3D37"/>
      </bottom>
      <diagonal/>
    </border>
    <border>
      <left/>
      <right style="medium">
        <color rgb="FF4C3D37"/>
      </right>
      <top/>
      <bottom style="medium">
        <color rgb="FF4C3D37"/>
      </bottom>
      <diagonal/>
    </border>
    <border>
      <left/>
      <right/>
      <top/>
      <bottom style="medium">
        <color rgb="FF4C3D37"/>
      </bottom>
      <diagonal/>
    </border>
    <border>
      <left style="medium">
        <color rgb="FF4C3D37"/>
      </left>
      <right/>
      <top/>
      <bottom style="medium">
        <color rgb="FF4C3D37"/>
      </bottom>
      <diagonal/>
    </border>
    <border>
      <left/>
      <right style="medium">
        <color rgb="FF4C3D37"/>
      </right>
      <top/>
      <bottom/>
      <diagonal/>
    </border>
    <border>
      <left/>
      <right style="medium">
        <color rgb="FF4C3D37"/>
      </right>
      <top/>
      <bottom style="medium">
        <color auto="1"/>
      </bottom>
      <diagonal/>
    </border>
    <border>
      <left style="medium">
        <color rgb="FF4C3D37"/>
      </left>
      <right/>
      <top style="medium">
        <color rgb="FF4C3D37"/>
      </top>
      <bottom/>
      <diagonal/>
    </border>
    <border>
      <left/>
      <right/>
      <top style="medium">
        <color rgb="FF4C3D37"/>
      </top>
      <bottom/>
      <diagonal/>
    </border>
    <border>
      <left/>
      <right style="medium">
        <color rgb="FF4C3D37"/>
      </right>
      <top style="medium">
        <color rgb="FF4C3D37"/>
      </top>
      <bottom/>
      <diagonal/>
    </border>
    <border>
      <left style="medium">
        <color rgb="FF4C3D37"/>
      </left>
      <right/>
      <top style="medium">
        <color auto="1"/>
      </top>
      <bottom style="medium">
        <color rgb="FF4C3D37"/>
      </bottom>
      <diagonal/>
    </border>
    <border>
      <left/>
      <right style="medium">
        <color rgb="FF4C3D37"/>
      </right>
      <top style="medium">
        <color auto="1"/>
      </top>
      <bottom style="medium">
        <color rgb="FF4C3D37"/>
      </bottom>
      <diagonal/>
    </border>
    <border>
      <left style="medium">
        <color rgb="FF4C3D37"/>
      </left>
      <right/>
      <top style="medium">
        <color rgb="FF4C3D37"/>
      </top>
      <bottom style="medium">
        <color auto="1"/>
      </bottom>
      <diagonal/>
    </border>
    <border>
      <left/>
      <right/>
      <top style="medium">
        <color rgb="FF4C3D37"/>
      </top>
      <bottom style="medium">
        <color auto="1"/>
      </bottom>
      <diagonal/>
    </border>
    <border>
      <left/>
      <right style="medium">
        <color rgb="FF4C3D37"/>
      </right>
      <top style="medium">
        <color rgb="FF4C3D37"/>
      </top>
      <bottom style="medium">
        <color auto="1"/>
      </bottom>
      <diagonal/>
    </border>
    <border>
      <left style="medium">
        <color rgb="FF4C3D37"/>
      </left>
      <right style="medium">
        <color rgb="FF4C3D37"/>
      </right>
      <top style="medium">
        <color rgb="FF4C3D37"/>
      </top>
      <bottom/>
      <diagonal/>
    </border>
    <border>
      <left style="medium">
        <color rgb="FF4C3D37"/>
      </left>
      <right style="medium">
        <color rgb="FF4C3D37"/>
      </right>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rgb="FF000000"/>
      </left>
      <right/>
      <top style="medium">
        <color auto="1"/>
      </top>
      <bottom/>
      <diagonal/>
    </border>
    <border>
      <left style="medium">
        <color rgb="FF000000"/>
      </left>
      <right/>
      <top/>
      <bottom style="medium">
        <color auto="1"/>
      </bottom>
      <diagonal/>
    </border>
    <border>
      <left style="medium">
        <color rgb="FF000000"/>
      </left>
      <right style="medium">
        <color auto="1"/>
      </right>
      <top style="medium">
        <color auto="1"/>
      </top>
      <bottom style="medium">
        <color rgb="FF000000"/>
      </bottom>
      <diagonal/>
    </border>
    <border>
      <left style="medium">
        <color rgb="FF000000"/>
      </left>
      <right style="medium">
        <color auto="1"/>
      </right>
      <top/>
      <bottom style="medium">
        <color rgb="FF000000"/>
      </bottom>
      <diagonal/>
    </border>
    <border>
      <left style="medium">
        <color rgb="FF000000"/>
      </left>
      <right style="medium">
        <color auto="1"/>
      </right>
      <top style="medium">
        <color rgb="FF000000"/>
      </top>
      <bottom/>
      <diagonal/>
    </border>
    <border>
      <left/>
      <right style="medium">
        <color rgb="FF000000"/>
      </right>
      <top style="medium">
        <color auto="1"/>
      </top>
      <bottom/>
      <diagonal/>
    </border>
    <border>
      <left style="medium">
        <color rgb="FF000000"/>
      </left>
      <right style="medium">
        <color auto="1"/>
      </right>
      <top/>
      <bottom/>
      <diagonal/>
    </border>
    <border>
      <left style="thin">
        <color auto="1"/>
      </left>
      <right style="medium">
        <color auto="1"/>
      </right>
      <top/>
      <bottom/>
      <diagonal/>
    </border>
    <border>
      <left/>
      <right/>
      <top/>
      <bottom style="thin">
        <color theme="0" tint="-0.14999847407452621"/>
      </bottom>
      <diagonal/>
    </border>
    <border>
      <left/>
      <right/>
      <top style="thin">
        <color theme="0" tint="-0.14999847407452621"/>
      </top>
      <bottom/>
      <diagonal/>
    </border>
    <border>
      <left/>
      <right style="thin">
        <color theme="0" tint="-0.14999847407452621"/>
      </right>
      <top/>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right/>
      <top style="thin">
        <color theme="0" tint="-0.14999847407452621"/>
      </top>
      <bottom style="thin">
        <color theme="0" tint="-0.14999847407452621"/>
      </bottom>
      <diagonal/>
    </border>
    <border>
      <left style="thin">
        <color theme="0" tint="-0.14999847407452621"/>
      </left>
      <right style="thin">
        <color theme="0" tint="-0.14999847407452621"/>
      </right>
      <top/>
      <bottom/>
      <diagonal/>
    </border>
    <border>
      <left style="medium">
        <color theme="0" tint="-0.14999847407452621"/>
      </left>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style="thin">
        <color auto="1"/>
      </left>
      <right style="thin">
        <color auto="1"/>
      </right>
      <top/>
      <bottom/>
      <diagonal/>
    </border>
  </borders>
  <cellStyleXfs count="50">
    <xf numFmtId="0" fontId="0" fillId="0" borderId="0"/>
    <xf numFmtId="0" fontId="18" fillId="0" borderId="0" applyNumberFormat="0" applyFill="0" applyBorder="0" applyAlignment="0" applyProtection="0"/>
    <xf numFmtId="0" fontId="11" fillId="0" borderId="0" applyNumberFormat="0" applyFill="0" applyBorder="0" applyProtection="0">
      <alignment vertical="top"/>
    </xf>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49" fillId="29" borderId="0" applyNumberFormat="0" applyBorder="0" applyAlignment="0" applyProtection="0"/>
  </cellStyleXfs>
  <cellXfs count="1620">
    <xf numFmtId="0" fontId="0" fillId="0" borderId="0" xfId="0"/>
    <xf numFmtId="0" fontId="21" fillId="0" borderId="0" xfId="0" applyFont="1"/>
    <xf numFmtId="0" fontId="21" fillId="0" borderId="0" xfId="0" applyFont="1" applyAlignment="1">
      <alignment vertical="top"/>
    </xf>
    <xf numFmtId="0" fontId="21" fillId="0" borderId="0" xfId="0" applyFont="1" applyFill="1" applyAlignment="1">
      <alignment vertical="top"/>
    </xf>
    <xf numFmtId="0" fontId="21"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2" fillId="0" borderId="3" xfId="0" applyFont="1" applyBorder="1" applyAlignment="1">
      <alignment horizontal="left" vertical="top" wrapText="1"/>
    </xf>
    <xf numFmtId="0" fontId="22" fillId="0" borderId="4" xfId="0" applyFont="1" applyBorder="1" applyAlignment="1">
      <alignment horizontal="left" vertical="top" wrapText="1"/>
    </xf>
    <xf numFmtId="0" fontId="12" fillId="0" borderId="0" xfId="0" applyFont="1" applyFill="1" applyBorder="1" applyAlignment="1">
      <alignment horizontal="left" vertical="center" wrapText="1"/>
    </xf>
    <xf numFmtId="0" fontId="22" fillId="0" borderId="5" xfId="0" applyFont="1" applyBorder="1" applyAlignment="1">
      <alignment horizontal="right" vertical="top" wrapText="1"/>
    </xf>
    <xf numFmtId="0" fontId="22" fillId="0" borderId="6" xfId="0" applyFont="1" applyBorder="1" applyAlignment="1">
      <alignment horizontal="right" vertical="top" wrapText="1"/>
    </xf>
    <xf numFmtId="0" fontId="22" fillId="0" borderId="12" xfId="0" applyFont="1" applyBorder="1" applyAlignment="1">
      <alignment horizontal="right" vertical="top" wrapText="1"/>
    </xf>
    <xf numFmtId="0" fontId="22" fillId="0" borderId="0" xfId="0" applyFont="1" applyBorder="1" applyAlignment="1">
      <alignment vertical="top"/>
    </xf>
    <xf numFmtId="0" fontId="23" fillId="0" borderId="0" xfId="0" applyFont="1" applyFill="1" applyBorder="1" applyAlignment="1">
      <alignment vertical="top" wrapText="1"/>
    </xf>
    <xf numFmtId="0" fontId="22" fillId="0" borderId="0" xfId="0" applyFont="1" applyFill="1" applyBorder="1" applyAlignment="1">
      <alignment vertical="top"/>
    </xf>
    <xf numFmtId="0" fontId="12" fillId="0" borderId="0" xfId="0" applyFont="1" applyFill="1" applyBorder="1" applyAlignment="1">
      <alignment vertical="center" wrapText="1"/>
    </xf>
    <xf numFmtId="0" fontId="20" fillId="2" borderId="2" xfId="0" applyFont="1" applyFill="1" applyBorder="1" applyAlignment="1">
      <alignment vertical="center" wrapText="1"/>
    </xf>
    <xf numFmtId="0" fontId="12" fillId="0" borderId="3" xfId="0" applyFont="1" applyFill="1" applyBorder="1" applyAlignment="1">
      <alignment vertical="center" wrapText="1"/>
    </xf>
    <xf numFmtId="0" fontId="12" fillId="0" borderId="4" xfId="0" applyFont="1" applyFill="1" applyBorder="1" applyAlignment="1">
      <alignment vertical="center" wrapText="1"/>
    </xf>
    <xf numFmtId="0" fontId="24" fillId="0" borderId="0" xfId="0" applyFont="1" applyBorder="1" applyAlignment="1">
      <alignment vertical="top" wrapText="1"/>
    </xf>
    <xf numFmtId="0" fontId="24" fillId="0" borderId="0" xfId="0" applyFont="1" applyBorder="1" applyAlignment="1">
      <alignment vertical="top"/>
    </xf>
    <xf numFmtId="0" fontId="23" fillId="0" borderId="0" xfId="0" applyFont="1" applyFill="1" applyBorder="1" applyAlignment="1">
      <alignment horizontal="left" vertical="top" wrapText="1"/>
    </xf>
    <xf numFmtId="164" fontId="0" fillId="2" borderId="20" xfId="0" applyNumberFormat="1" applyFont="1" applyFill="1" applyBorder="1" applyAlignment="1">
      <alignment horizontal="center" vertical="top" wrapText="1"/>
    </xf>
    <xf numFmtId="0" fontId="0" fillId="2" borderId="1" xfId="0" applyNumberFormat="1" applyFont="1" applyFill="1" applyBorder="1" applyAlignment="1">
      <alignment vertical="top" wrapText="1"/>
    </xf>
    <xf numFmtId="0" fontId="0" fillId="2" borderId="20" xfId="0" applyNumberFormat="1" applyFont="1" applyFill="1" applyBorder="1" applyAlignment="1">
      <alignment vertical="top" wrapText="1"/>
    </xf>
    <xf numFmtId="164" fontId="25" fillId="4" borderId="1" xfId="0" applyNumberFormat="1" applyFont="1" applyFill="1" applyBorder="1" applyAlignment="1">
      <alignment horizontal="center" vertical="center"/>
    </xf>
    <xf numFmtId="164" fontId="0" fillId="5" borderId="20" xfId="0" applyNumberFormat="1" applyFont="1" applyFill="1" applyBorder="1" applyAlignment="1">
      <alignment horizontal="center" vertical="top" wrapText="1"/>
    </xf>
    <xf numFmtId="0" fontId="0" fillId="5" borderId="1" xfId="0" applyNumberFormat="1" applyFont="1" applyFill="1" applyBorder="1" applyAlignment="1">
      <alignment vertical="top" wrapText="1"/>
    </xf>
    <xf numFmtId="0" fontId="0" fillId="5" borderId="20" xfId="0" applyNumberFormat="1" applyFont="1" applyFill="1" applyBorder="1" applyAlignment="1">
      <alignment vertical="top" wrapText="1"/>
    </xf>
    <xf numFmtId="0" fontId="0" fillId="0" borderId="20" xfId="0" applyNumberFormat="1" applyFont="1" applyFill="1" applyBorder="1" applyAlignment="1">
      <alignment vertical="top" wrapText="1"/>
    </xf>
    <xf numFmtId="0" fontId="0" fillId="0" borderId="1" xfId="0" applyNumberFormat="1" applyFont="1" applyFill="1" applyBorder="1" applyAlignment="1">
      <alignment vertical="top" wrapText="1"/>
    </xf>
    <xf numFmtId="164" fontId="25" fillId="5" borderId="1" xfId="0" applyNumberFormat="1" applyFont="1" applyFill="1" applyBorder="1" applyAlignment="1">
      <alignment horizontal="center" vertical="center"/>
    </xf>
    <xf numFmtId="164" fontId="25" fillId="2" borderId="1" xfId="0" applyNumberFormat="1" applyFont="1" applyFill="1" applyBorder="1" applyAlignment="1">
      <alignment horizontal="center" vertical="center"/>
    </xf>
    <xf numFmtId="0" fontId="0" fillId="0" borderId="0" xfId="0" applyFont="1" applyFill="1" applyAlignment="1">
      <alignment vertical="top"/>
    </xf>
    <xf numFmtId="164" fontId="0" fillId="0" borderId="20" xfId="0" applyNumberFormat="1" applyFont="1" applyFill="1" applyBorder="1" applyAlignment="1">
      <alignment horizontal="center" vertical="top" wrapText="1"/>
    </xf>
    <xf numFmtId="164" fontId="25" fillId="0" borderId="1" xfId="0" applyNumberFormat="1" applyFont="1" applyFill="1" applyBorder="1" applyAlignment="1">
      <alignment horizontal="center" vertical="center"/>
    </xf>
    <xf numFmtId="164" fontId="25" fillId="0" borderId="20" xfId="0" applyNumberFormat="1" applyFont="1" applyFill="1" applyBorder="1" applyAlignment="1">
      <alignment horizontal="center" vertical="top" wrapText="1"/>
    </xf>
    <xf numFmtId="0" fontId="25" fillId="0" borderId="1" xfId="0" applyNumberFormat="1" applyFont="1" applyFill="1" applyBorder="1" applyAlignment="1">
      <alignment vertical="top" wrapText="1"/>
    </xf>
    <xf numFmtId="0" fontId="25" fillId="0" borderId="20" xfId="0" applyNumberFormat="1" applyFont="1" applyFill="1" applyBorder="1" applyAlignment="1">
      <alignment vertical="top" wrapText="1"/>
    </xf>
    <xf numFmtId="0" fontId="26" fillId="0" borderId="1" xfId="0" applyNumberFormat="1" applyFont="1" applyFill="1" applyBorder="1" applyAlignment="1">
      <alignment vertical="top" wrapText="1"/>
    </xf>
    <xf numFmtId="164" fontId="25" fillId="0" borderId="1" xfId="0" applyNumberFormat="1" applyFont="1" applyFill="1" applyBorder="1" applyAlignment="1">
      <alignment horizontal="center" vertical="top"/>
    </xf>
    <xf numFmtId="164" fontId="0" fillId="0" borderId="1" xfId="0" applyNumberFormat="1" applyFont="1" applyFill="1" applyBorder="1" applyAlignment="1">
      <alignment horizontal="center" vertical="center"/>
    </xf>
    <xf numFmtId="0" fontId="0" fillId="0" borderId="0" xfId="0" applyFont="1" applyAlignment="1">
      <alignment vertical="top"/>
    </xf>
    <xf numFmtId="0" fontId="0" fillId="6" borderId="19" xfId="0" applyNumberFormat="1" applyFont="1" applyFill="1" applyBorder="1" applyAlignment="1">
      <alignment horizontal="center" vertical="center" wrapText="1"/>
    </xf>
    <xf numFmtId="0" fontId="0" fillId="0" borderId="0" xfId="0" applyFont="1" applyAlignment="1">
      <alignment horizontal="center" vertical="top" wrapText="1"/>
    </xf>
    <xf numFmtId="0" fontId="0" fillId="2" borderId="15" xfId="0" applyNumberFormat="1" applyFont="1" applyFill="1" applyBorder="1" applyAlignment="1">
      <alignment vertical="top" wrapText="1"/>
    </xf>
    <xf numFmtId="0" fontId="0" fillId="5" borderId="15" xfId="0" applyNumberFormat="1" applyFont="1" applyFill="1" applyBorder="1" applyAlignment="1">
      <alignment vertical="top" wrapText="1"/>
    </xf>
    <xf numFmtId="0" fontId="0" fillId="0" borderId="3" xfId="0" applyNumberFormat="1" applyFont="1" applyFill="1" applyBorder="1" applyAlignment="1">
      <alignment horizontal="center" vertical="top" wrapText="1"/>
    </xf>
    <xf numFmtId="0" fontId="0" fillId="0" borderId="15" xfId="0" applyNumberFormat="1" applyFont="1" applyFill="1" applyBorder="1" applyAlignment="1">
      <alignment vertical="top" wrapText="1"/>
    </xf>
    <xf numFmtId="0" fontId="0" fillId="2" borderId="3" xfId="0" applyNumberFormat="1" applyFont="1" applyFill="1" applyBorder="1" applyAlignment="1">
      <alignment horizontal="center" vertical="top" wrapText="1"/>
    </xf>
    <xf numFmtId="0" fontId="25" fillId="0" borderId="15" xfId="0" applyNumberFormat="1" applyFont="1" applyFill="1" applyBorder="1" applyAlignment="1">
      <alignment vertical="top" wrapText="1"/>
    </xf>
    <xf numFmtId="164" fontId="0" fillId="0" borderId="23" xfId="0" applyNumberFormat="1" applyFont="1" applyFill="1" applyBorder="1" applyAlignment="1">
      <alignment horizontal="center" vertical="top" wrapText="1"/>
    </xf>
    <xf numFmtId="0" fontId="0" fillId="0" borderId="24" xfId="0" applyNumberFormat="1" applyFont="1" applyFill="1" applyBorder="1" applyAlignment="1">
      <alignment vertical="top" wrapText="1"/>
    </xf>
    <xf numFmtId="0" fontId="0" fillId="0" borderId="23" xfId="0" applyNumberFormat="1" applyFont="1" applyFill="1" applyBorder="1" applyAlignment="1">
      <alignment vertical="top" wrapText="1"/>
    </xf>
    <xf numFmtId="164" fontId="25" fillId="0" borderId="24" xfId="0" applyNumberFormat="1" applyFont="1" applyFill="1" applyBorder="1" applyAlignment="1">
      <alignment horizontal="center" vertical="center"/>
    </xf>
    <xf numFmtId="0" fontId="0" fillId="0" borderId="25" xfId="0" applyNumberFormat="1" applyFont="1" applyFill="1" applyBorder="1" applyAlignment="1">
      <alignment vertical="top" wrapText="1"/>
    </xf>
    <xf numFmtId="0" fontId="19" fillId="6" borderId="21" xfId="0" applyNumberFormat="1" applyFont="1" applyFill="1" applyBorder="1" applyAlignment="1">
      <alignment horizontal="center" vertical="center" wrapText="1"/>
    </xf>
    <xf numFmtId="0" fontId="0" fillId="6" borderId="22" xfId="0" applyNumberFormat="1" applyFont="1" applyFill="1" applyBorder="1" applyAlignment="1">
      <alignment horizontal="center" vertical="center" wrapText="1"/>
    </xf>
    <xf numFmtId="0" fontId="0" fillId="0" borderId="4" xfId="0" applyNumberFormat="1" applyFont="1" applyFill="1" applyBorder="1" applyAlignment="1">
      <alignment horizontal="center" vertical="top" wrapText="1"/>
    </xf>
    <xf numFmtId="0" fontId="21" fillId="0" borderId="0" xfId="0" applyFont="1" applyFill="1" applyBorder="1" applyAlignment="1">
      <alignment vertical="top" wrapText="1"/>
    </xf>
    <xf numFmtId="0" fontId="21" fillId="0" borderId="0" xfId="0" applyFont="1" applyFill="1" applyBorder="1" applyAlignment="1">
      <alignment vertical="top"/>
    </xf>
    <xf numFmtId="0" fontId="22" fillId="0" borderId="0" xfId="0" applyFont="1" applyFill="1" applyBorder="1" applyAlignment="1">
      <alignment vertical="top" wrapText="1"/>
    </xf>
    <xf numFmtId="0" fontId="23" fillId="0" borderId="0" xfId="0" applyFont="1" applyFill="1" applyBorder="1" applyAlignment="1">
      <alignment vertical="top"/>
    </xf>
    <xf numFmtId="0" fontId="22" fillId="0" borderId="0" xfId="0" applyFont="1" applyFill="1" applyBorder="1" applyAlignment="1">
      <alignment horizontal="right" vertical="top" wrapText="1"/>
    </xf>
    <xf numFmtId="0" fontId="22" fillId="0" borderId="0" xfId="0" applyFont="1" applyFill="1" applyBorder="1" applyAlignment="1">
      <alignment horizontal="left" vertical="top" wrapText="1"/>
    </xf>
    <xf numFmtId="0" fontId="24" fillId="0" borderId="0" xfId="0" applyFont="1" applyFill="1" applyBorder="1" applyAlignment="1">
      <alignment vertical="top" wrapText="1"/>
    </xf>
    <xf numFmtId="0" fontId="24" fillId="0" borderId="0" xfId="0" applyFont="1" applyFill="1" applyBorder="1" applyAlignment="1">
      <alignment vertical="top"/>
    </xf>
    <xf numFmtId="0" fontId="22" fillId="0" borderId="0" xfId="0" applyFont="1" applyFill="1" applyBorder="1" applyAlignment="1">
      <alignment horizontal="left" vertical="top" wrapText="1" indent="1"/>
    </xf>
    <xf numFmtId="164" fontId="0" fillId="0" borderId="0" xfId="0" applyNumberFormat="1" applyFont="1" applyFill="1" applyBorder="1" applyAlignment="1">
      <alignment horizontal="center" vertical="top" wrapText="1"/>
    </xf>
    <xf numFmtId="0" fontId="0" fillId="0" borderId="0" xfId="0" applyNumberFormat="1" applyFont="1" applyFill="1" applyBorder="1" applyAlignment="1">
      <alignment vertical="top" wrapText="1"/>
    </xf>
    <xf numFmtId="164" fontId="25" fillId="0" borderId="0" xfId="0" applyNumberFormat="1" applyFont="1" applyFill="1" applyBorder="1" applyAlignment="1">
      <alignment horizontal="center" vertical="center"/>
    </xf>
    <xf numFmtId="0" fontId="0" fillId="0" borderId="17" xfId="0" applyNumberFormat="1" applyFont="1" applyFill="1" applyBorder="1" applyAlignment="1">
      <alignment horizontal="center" vertical="top" wrapText="1"/>
    </xf>
    <xf numFmtId="0" fontId="0" fillId="0" borderId="18" xfId="0" applyNumberFormat="1" applyFont="1" applyFill="1" applyBorder="1" applyAlignment="1">
      <alignment vertical="top" wrapText="1"/>
    </xf>
    <xf numFmtId="0" fontId="0" fillId="0" borderId="0" xfId="0" applyAlignment="1">
      <alignment vertical="top" wrapText="1"/>
    </xf>
    <xf numFmtId="0" fontId="22" fillId="2" borderId="0" xfId="0" applyFont="1" applyFill="1" applyBorder="1" applyAlignment="1">
      <alignment vertical="top"/>
    </xf>
    <xf numFmtId="0" fontId="21" fillId="0" borderId="0" xfId="0" applyFont="1" applyFill="1"/>
    <xf numFmtId="0" fontId="22" fillId="2" borderId="19" xfId="0" applyFont="1" applyFill="1" applyBorder="1" applyAlignment="1">
      <alignment vertical="top"/>
    </xf>
    <xf numFmtId="0" fontId="22" fillId="2" borderId="27" xfId="0" applyFont="1" applyFill="1" applyBorder="1" applyAlignment="1">
      <alignment vertical="top"/>
    </xf>
    <xf numFmtId="0" fontId="22" fillId="2" borderId="27" xfId="0" applyFont="1" applyFill="1" applyBorder="1" applyAlignment="1">
      <alignment horizontal="right" vertical="top" wrapText="1"/>
    </xf>
    <xf numFmtId="0" fontId="22" fillId="2" borderId="28" xfId="0" applyFont="1" applyFill="1" applyBorder="1" applyAlignment="1">
      <alignment horizontal="right" vertical="top" wrapText="1"/>
    </xf>
    <xf numFmtId="0" fontId="22" fillId="2" borderId="19" xfId="0" applyFont="1" applyFill="1" applyBorder="1" applyAlignment="1">
      <alignment horizontal="right" vertical="top" wrapText="1"/>
    </xf>
    <xf numFmtId="0" fontId="22" fillId="2" borderId="29" xfId="0" applyFont="1" applyFill="1" applyBorder="1" applyAlignment="1">
      <alignment vertical="top"/>
    </xf>
    <xf numFmtId="0" fontId="22" fillId="2" borderId="29" xfId="0" applyFont="1" applyFill="1" applyBorder="1" applyAlignment="1">
      <alignment horizontal="right" vertical="top" wrapText="1"/>
    </xf>
    <xf numFmtId="0" fontId="18" fillId="0" borderId="0" xfId="1"/>
    <xf numFmtId="0" fontId="0" fillId="0" borderId="0" xfId="0" applyAlignment="1">
      <alignment wrapText="1"/>
    </xf>
    <xf numFmtId="0" fontId="19" fillId="0" borderId="0" xfId="0" applyFont="1"/>
    <xf numFmtId="0" fontId="0" fillId="0" borderId="0" xfId="0" applyFont="1" applyBorder="1"/>
    <xf numFmtId="0" fontId="30" fillId="9" borderId="0" xfId="0" applyFont="1" applyFill="1" applyBorder="1" applyAlignment="1">
      <alignment horizontal="center" vertical="center" wrapText="1"/>
    </xf>
    <xf numFmtId="0" fontId="0" fillId="0" borderId="0" xfId="0" applyFont="1" applyBorder="1" applyAlignment="1">
      <alignment horizontal="center"/>
    </xf>
    <xf numFmtId="0" fontId="31" fillId="0" borderId="0" xfId="0" applyFont="1" applyBorder="1"/>
    <xf numFmtId="0" fontId="32" fillId="0" borderId="0" xfId="0" applyFont="1" applyBorder="1" applyAlignment="1">
      <alignment vertical="center" wrapText="1"/>
    </xf>
    <xf numFmtId="0" fontId="33" fillId="0" borderId="0" xfId="0" applyFont="1" applyBorder="1"/>
    <xf numFmtId="0" fontId="34" fillId="0" borderId="0" xfId="0" applyFont="1" applyAlignment="1">
      <alignment vertical="center"/>
    </xf>
    <xf numFmtId="0" fontId="35" fillId="10" borderId="0" xfId="0" applyFont="1" applyFill="1" applyBorder="1" applyAlignment="1">
      <alignment vertical="center" wrapText="1"/>
    </xf>
    <xf numFmtId="0" fontId="34" fillId="0" borderId="0" xfId="0" applyFont="1" applyAlignment="1">
      <alignment vertical="center" wrapText="1"/>
    </xf>
    <xf numFmtId="15" fontId="34" fillId="0" borderId="0" xfId="0" applyNumberFormat="1" applyFont="1" applyAlignment="1">
      <alignment vertical="center"/>
    </xf>
    <xf numFmtId="0" fontId="36" fillId="0" borderId="0" xfId="1" applyFont="1" applyFill="1" applyBorder="1" applyAlignment="1">
      <alignment vertical="center" wrapText="1"/>
    </xf>
    <xf numFmtId="0" fontId="36" fillId="0" borderId="0" xfId="1" applyFont="1" applyBorder="1"/>
    <xf numFmtId="0" fontId="34" fillId="0" borderId="0" xfId="0" applyFont="1" applyAlignment="1">
      <alignment wrapText="1"/>
    </xf>
    <xf numFmtId="0" fontId="34" fillId="0" borderId="0" xfId="0" applyFont="1"/>
    <xf numFmtId="0" fontId="32" fillId="0" borderId="0" xfId="0" applyFont="1" applyBorder="1" applyAlignment="1">
      <alignment vertical="center" wrapText="1"/>
    </xf>
    <xf numFmtId="0" fontId="39" fillId="0" borderId="0" xfId="0" applyFont="1" applyFill="1" applyBorder="1"/>
    <xf numFmtId="0" fontId="40" fillId="0" borderId="0" xfId="0" applyFont="1" applyFill="1" applyAlignment="1">
      <alignment vertical="center"/>
    </xf>
    <xf numFmtId="0" fontId="41" fillId="0" borderId="0" xfId="0" applyFont="1" applyFill="1" applyBorder="1" applyAlignment="1">
      <alignment vertical="center" wrapText="1"/>
    </xf>
    <xf numFmtId="0" fontId="42" fillId="9" borderId="0" xfId="0" applyFont="1" applyFill="1" applyBorder="1" applyAlignment="1">
      <alignment horizontal="center" vertical="center" wrapText="1"/>
    </xf>
    <xf numFmtId="0" fontId="33" fillId="0" borderId="0" xfId="0" quotePrefix="1" applyFont="1" applyBorder="1"/>
    <xf numFmtId="0" fontId="34" fillId="0" borderId="0" xfId="0" quotePrefix="1" applyFont="1" applyAlignment="1">
      <alignment vertical="center" wrapText="1"/>
    </xf>
    <xf numFmtId="0" fontId="45" fillId="11" borderId="0" xfId="0" applyFont="1" applyFill="1" applyAlignment="1">
      <alignment vertical="center" wrapText="1"/>
    </xf>
    <xf numFmtId="0" fontId="36" fillId="0" borderId="0" xfId="1" applyFont="1" applyAlignment="1">
      <alignment vertical="center" wrapText="1"/>
    </xf>
    <xf numFmtId="15" fontId="34" fillId="0" borderId="0" xfId="0" applyNumberFormat="1" applyFont="1" applyAlignment="1">
      <alignment vertical="center" wrapText="1"/>
    </xf>
    <xf numFmtId="15" fontId="34" fillId="0" borderId="0" xfId="0" applyNumberFormat="1" applyFont="1"/>
    <xf numFmtId="0" fontId="36" fillId="0" borderId="0" xfId="1" applyFont="1"/>
    <xf numFmtId="0" fontId="36" fillId="0" borderId="0" xfId="1" applyFont="1" applyAlignment="1">
      <alignment wrapText="1"/>
    </xf>
    <xf numFmtId="15" fontId="34" fillId="0" borderId="0" xfId="0" applyNumberFormat="1" applyFont="1" applyAlignment="1">
      <alignment wrapText="1"/>
    </xf>
    <xf numFmtId="0" fontId="18" fillId="0" borderId="0" xfId="1" applyBorder="1"/>
    <xf numFmtId="0" fontId="46" fillId="11" borderId="0" xfId="0" applyFont="1" applyFill="1" applyAlignment="1">
      <alignment vertical="center" wrapText="1"/>
    </xf>
    <xf numFmtId="0" fontId="0" fillId="0" borderId="0" xfId="0" applyFont="1" applyBorder="1" applyAlignment="1">
      <alignment vertical="top"/>
    </xf>
    <xf numFmtId="0" fontId="0" fillId="0" borderId="0" xfId="0" applyFont="1" applyBorder="1" applyAlignment="1">
      <alignment horizontal="left" vertical="top" indent="1"/>
    </xf>
    <xf numFmtId="0" fontId="19" fillId="0" borderId="0" xfId="0" applyFont="1" applyBorder="1" applyAlignment="1">
      <alignment vertical="top"/>
    </xf>
    <xf numFmtId="0" fontId="0" fillId="0" borderId="0" xfId="0" applyFont="1" applyBorder="1" applyAlignment="1">
      <alignment vertical="top" wrapText="1"/>
    </xf>
    <xf numFmtId="0" fontId="18" fillId="0" borderId="0" xfId="1" applyBorder="1" applyAlignment="1">
      <alignment vertical="top"/>
    </xf>
    <xf numFmtId="0" fontId="47" fillId="0" borderId="0" xfId="0" applyFont="1" applyFill="1" applyBorder="1" applyAlignment="1">
      <alignment vertical="center" wrapText="1"/>
    </xf>
    <xf numFmtId="0" fontId="0" fillId="0" borderId="0" xfId="0" quotePrefix="1" applyFont="1" applyBorder="1" applyAlignment="1">
      <alignment horizontal="left" vertical="center"/>
    </xf>
    <xf numFmtId="0" fontId="0" fillId="0" borderId="0" xfId="0" applyFont="1" applyFill="1" applyBorder="1" applyAlignment="1">
      <alignment vertical="top"/>
    </xf>
    <xf numFmtId="0" fontId="50" fillId="0" borderId="0" xfId="0" applyFont="1" applyBorder="1" applyAlignment="1">
      <alignment vertical="top"/>
    </xf>
    <xf numFmtId="0" fontId="51" fillId="0" borderId="0" xfId="0" applyFont="1" applyFill="1" applyBorder="1" applyAlignment="1">
      <alignment vertical="top"/>
    </xf>
    <xf numFmtId="0" fontId="18" fillId="0" borderId="0" xfId="1" applyFill="1" applyBorder="1" applyAlignment="1">
      <alignment vertical="top"/>
    </xf>
    <xf numFmtId="0" fontId="47" fillId="0" borderId="0" xfId="0" applyFont="1" applyFill="1" applyBorder="1" applyAlignment="1">
      <alignment vertical="top" wrapText="1"/>
    </xf>
    <xf numFmtId="0" fontId="58" fillId="0" borderId="0" xfId="0" applyFont="1" applyFill="1" applyBorder="1" applyAlignment="1">
      <alignment vertical="top"/>
    </xf>
    <xf numFmtId="0" fontId="60" fillId="0" borderId="0" xfId="0" applyFont="1" applyBorder="1" applyAlignment="1">
      <alignment vertical="top"/>
    </xf>
    <xf numFmtId="0" fontId="62" fillId="0" borderId="0" xfId="0" applyFont="1"/>
    <xf numFmtId="0" fontId="61" fillId="0" borderId="0" xfId="0" applyFont="1"/>
    <xf numFmtId="0" fontId="51" fillId="0" borderId="0" xfId="0" applyFont="1" applyFill="1" applyBorder="1" applyAlignment="1">
      <alignment vertical="top" wrapText="1"/>
    </xf>
    <xf numFmtId="0" fontId="59" fillId="0" borderId="0" xfId="0" applyFont="1" applyFill="1" applyBorder="1" applyAlignment="1">
      <alignment horizontal="left" vertical="center" wrapText="1"/>
    </xf>
    <xf numFmtId="0" fontId="19" fillId="0" borderId="0" xfId="0" applyFont="1" applyBorder="1" applyAlignment="1">
      <alignment vertical="top" wrapText="1"/>
    </xf>
    <xf numFmtId="0" fontId="64" fillId="0" borderId="0" xfId="0" applyFont="1" applyAlignment="1">
      <alignment horizontal="center" vertical="center"/>
    </xf>
    <xf numFmtId="0" fontId="65" fillId="0" borderId="0" xfId="0" applyFont="1" applyAlignment="1">
      <alignment vertical="center"/>
    </xf>
    <xf numFmtId="0" fontId="66" fillId="0" borderId="0" xfId="0" applyFont="1" applyAlignment="1">
      <alignment vertical="center"/>
    </xf>
    <xf numFmtId="0" fontId="28" fillId="0" borderId="0" xfId="0" applyFont="1" applyAlignment="1">
      <alignment vertical="center"/>
    </xf>
    <xf numFmtId="0" fontId="67" fillId="0" borderId="0" xfId="0" applyFont="1" applyAlignment="1">
      <alignment horizontal="left" vertical="center" wrapText="1"/>
    </xf>
    <xf numFmtId="0" fontId="65" fillId="13" borderId="53" xfId="0" applyFont="1" applyFill="1" applyBorder="1" applyAlignment="1">
      <alignment horizontal="left" vertical="center" wrapText="1"/>
    </xf>
    <xf numFmtId="0" fontId="65" fillId="0" borderId="55" xfId="0" applyFont="1" applyBorder="1" applyAlignment="1">
      <alignment horizontal="left" vertical="center" wrapText="1"/>
    </xf>
    <xf numFmtId="0" fontId="68" fillId="0" borderId="55" xfId="0" applyFont="1" applyBorder="1" applyAlignment="1">
      <alignment horizontal="left" vertical="center" wrapText="1" indent="2"/>
    </xf>
    <xf numFmtId="0" fontId="65" fillId="0" borderId="54" xfId="0" applyFont="1" applyBorder="1" applyAlignment="1">
      <alignment horizontal="left" vertical="center" wrapText="1"/>
    </xf>
    <xf numFmtId="0" fontId="65" fillId="13" borderId="54" xfId="0" applyFont="1" applyFill="1" applyBorder="1" applyAlignment="1">
      <alignment horizontal="left" vertical="center" wrapText="1"/>
    </xf>
    <xf numFmtId="0" fontId="65" fillId="13" borderId="55" xfId="0" applyFont="1" applyFill="1" applyBorder="1" applyAlignment="1">
      <alignment horizontal="left" vertical="center" wrapText="1"/>
    </xf>
    <xf numFmtId="0" fontId="65" fillId="13" borderId="56" xfId="0" applyFont="1" applyFill="1" applyBorder="1" applyAlignment="1">
      <alignment horizontal="left" vertical="center" wrapText="1"/>
    </xf>
    <xf numFmtId="0" fontId="65" fillId="0" borderId="56" xfId="0" applyFont="1" applyBorder="1" applyAlignment="1">
      <alignment horizontal="left" vertical="center" wrapText="1"/>
    </xf>
    <xf numFmtId="0" fontId="68" fillId="13" borderId="55" xfId="0" applyFont="1" applyFill="1" applyBorder="1" applyAlignment="1">
      <alignment horizontal="left" vertical="center" wrapText="1" indent="2"/>
    </xf>
    <xf numFmtId="0" fontId="65" fillId="0" borderId="54" xfId="0" applyFont="1" applyBorder="1" applyAlignment="1">
      <alignment vertical="center" wrapText="1"/>
    </xf>
    <xf numFmtId="0" fontId="65" fillId="13" borderId="54" xfId="0" applyFont="1" applyFill="1" applyBorder="1" applyAlignment="1">
      <alignment vertical="center" wrapText="1"/>
    </xf>
    <xf numFmtId="0" fontId="65" fillId="13" borderId="55" xfId="0" applyFont="1" applyFill="1" applyBorder="1" applyAlignment="1">
      <alignment vertical="center" wrapText="1"/>
    </xf>
    <xf numFmtId="0" fontId="65" fillId="0" borderId="0" xfId="0" applyFont="1" applyAlignment="1">
      <alignment vertical="center" wrapText="1"/>
    </xf>
    <xf numFmtId="0" fontId="65" fillId="0" borderId="55" xfId="0" applyFont="1" applyBorder="1" applyAlignment="1">
      <alignment vertical="center" wrapText="1"/>
    </xf>
    <xf numFmtId="0" fontId="65" fillId="0" borderId="55" xfId="0" applyFont="1" applyBorder="1" applyAlignment="1">
      <alignment horizontal="left" vertical="center" wrapText="1" indent="2"/>
    </xf>
    <xf numFmtId="0" fontId="68" fillId="0" borderId="55" xfId="0" applyFont="1" applyBorder="1" applyAlignment="1">
      <alignment horizontal="left" vertical="center" wrapText="1" indent="4"/>
    </xf>
    <xf numFmtId="0" fontId="68" fillId="0" borderId="54" xfId="0" applyFont="1" applyBorder="1" applyAlignment="1">
      <alignment horizontal="left" vertical="center" wrapText="1" indent="4"/>
    </xf>
    <xf numFmtId="0" fontId="70" fillId="13" borderId="55" xfId="0" applyFont="1" applyFill="1" applyBorder="1" applyAlignment="1">
      <alignment horizontal="left" vertical="center" wrapText="1" indent="4"/>
    </xf>
    <xf numFmtId="0" fontId="68" fillId="13" borderId="54" xfId="0" applyFont="1" applyFill="1" applyBorder="1" applyAlignment="1">
      <alignment horizontal="left" vertical="center" wrapText="1" indent="2"/>
    </xf>
    <xf numFmtId="0" fontId="68" fillId="0" borderId="54" xfId="0" applyFont="1" applyBorder="1" applyAlignment="1">
      <alignment horizontal="left" vertical="center" wrapText="1" indent="2"/>
    </xf>
    <xf numFmtId="14" fontId="65" fillId="0" borderId="0" xfId="0" applyNumberFormat="1" applyFont="1" applyAlignment="1">
      <alignment vertical="center" wrapText="1"/>
    </xf>
    <xf numFmtId="0" fontId="0" fillId="0" borderId="0" xfId="0" applyFont="1"/>
    <xf numFmtId="0" fontId="0" fillId="0" borderId="0" xfId="0" applyFont="1" applyAlignment="1">
      <alignment wrapText="1"/>
    </xf>
    <xf numFmtId="0" fontId="19" fillId="0" borderId="0" xfId="0" applyFont="1" applyAlignment="1">
      <alignment wrapText="1"/>
    </xf>
    <xf numFmtId="0" fontId="58" fillId="0" borderId="0" xfId="0" applyFont="1" applyAlignment="1">
      <alignment wrapText="1"/>
    </xf>
    <xf numFmtId="0" fontId="60" fillId="0" borderId="0" xfId="0" applyFont="1" applyAlignment="1">
      <alignment wrapText="1"/>
    </xf>
    <xf numFmtId="0" fontId="0" fillId="0" borderId="0" xfId="0" applyFont="1" applyBorder="1" applyAlignment="1">
      <alignment vertical="top" wrapText="1"/>
    </xf>
    <xf numFmtId="0" fontId="0" fillId="0" borderId="0" xfId="0" applyFont="1" applyBorder="1" applyAlignment="1">
      <alignment horizontal="left" vertical="center" wrapText="1"/>
    </xf>
    <xf numFmtId="0" fontId="0" fillId="0" borderId="0" xfId="0" applyAlignment="1">
      <alignment wrapText="1"/>
    </xf>
    <xf numFmtId="0" fontId="0" fillId="0" borderId="0" xfId="0" applyFont="1" applyBorder="1" applyAlignment="1">
      <alignment vertical="top" wrapText="1"/>
    </xf>
    <xf numFmtId="0" fontId="0" fillId="0" borderId="0" xfId="0" applyAlignment="1"/>
    <xf numFmtId="0" fontId="19" fillId="0" borderId="0" xfId="0" applyFont="1" applyAlignment="1">
      <alignment vertical="top"/>
    </xf>
    <xf numFmtId="0" fontId="51" fillId="0" borderId="0" xfId="0" applyFont="1" applyBorder="1" applyAlignment="1">
      <alignment vertical="top"/>
    </xf>
    <xf numFmtId="0" fontId="33" fillId="0" borderId="0" xfId="0" applyFont="1" applyBorder="1" applyAlignment="1">
      <alignment wrapText="1"/>
    </xf>
    <xf numFmtId="0" fontId="18" fillId="0" borderId="0" xfId="1" applyAlignment="1">
      <alignment wrapText="1"/>
    </xf>
    <xf numFmtId="0" fontId="19" fillId="0" borderId="0" xfId="0" applyFont="1" applyBorder="1" applyAlignment="1">
      <alignment horizontal="center" vertical="top"/>
    </xf>
    <xf numFmtId="15" fontId="0" fillId="0" borderId="0" xfId="0" applyNumberFormat="1"/>
    <xf numFmtId="0" fontId="75" fillId="8" borderId="42" xfId="0" applyFont="1" applyFill="1" applyBorder="1" applyAlignment="1">
      <alignment vertical="center" wrapText="1"/>
    </xf>
    <xf numFmtId="0" fontId="75" fillId="8" borderId="30" xfId="0" applyFont="1" applyFill="1" applyBorder="1" applyAlignment="1">
      <alignment vertical="center" wrapText="1"/>
    </xf>
    <xf numFmtId="0" fontId="76" fillId="0" borderId="31" xfId="0" applyFont="1" applyBorder="1" applyAlignment="1">
      <alignment vertical="center" wrapText="1"/>
    </xf>
    <xf numFmtId="0" fontId="46" fillId="16" borderId="0" xfId="0" applyFont="1" applyFill="1" applyAlignment="1">
      <alignment vertical="center" wrapText="1"/>
    </xf>
    <xf numFmtId="0" fontId="77" fillId="0" borderId="31" xfId="0" applyFont="1" applyBorder="1" applyAlignment="1">
      <alignment vertical="center" wrapText="1"/>
    </xf>
    <xf numFmtId="0" fontId="77" fillId="0" borderId="0" xfId="0" applyFont="1" applyAlignment="1">
      <alignment vertical="center"/>
    </xf>
    <xf numFmtId="0" fontId="0" fillId="0" borderId="0" xfId="0" applyFont="1" applyBorder="1" applyAlignment="1">
      <alignment vertical="top" wrapText="1"/>
    </xf>
    <xf numFmtId="0" fontId="0" fillId="0" borderId="0" xfId="0" applyFont="1" applyBorder="1" applyAlignment="1">
      <alignment horizontal="left" vertical="center" wrapText="1"/>
    </xf>
    <xf numFmtId="0" fontId="18" fillId="0" borderId="0" xfId="1" quotePrefix="1" applyFill="1" applyBorder="1" applyAlignment="1">
      <alignment vertical="top" wrapText="1"/>
    </xf>
    <xf numFmtId="0" fontId="0" fillId="0" borderId="0" xfId="0" applyAlignment="1">
      <alignment horizontal="justify" vertical="center"/>
    </xf>
    <xf numFmtId="0" fontId="19" fillId="0" borderId="0" xfId="0" applyFont="1" applyAlignment="1">
      <alignment horizontal="justify" vertical="center"/>
    </xf>
    <xf numFmtId="0" fontId="0" fillId="0" borderId="0" xfId="0" applyFont="1" applyBorder="1" applyAlignment="1">
      <alignment vertical="top" wrapText="1"/>
    </xf>
    <xf numFmtId="0" fontId="0" fillId="0" borderId="0" xfId="0" applyAlignment="1">
      <alignment vertical="top" wrapText="1"/>
    </xf>
    <xf numFmtId="0" fontId="0" fillId="0" borderId="0" xfId="0" applyFont="1" applyBorder="1" applyAlignment="1">
      <alignment horizontal="left" vertical="center" wrapText="1"/>
    </xf>
    <xf numFmtId="0" fontId="0" fillId="0" borderId="0" xfId="0" applyAlignment="1"/>
    <xf numFmtId="0" fontId="0" fillId="0" borderId="0" xfId="0" applyAlignment="1">
      <alignment wrapText="1"/>
    </xf>
    <xf numFmtId="0" fontId="10" fillId="0" borderId="0" xfId="0" applyFont="1" applyAlignment="1">
      <alignment vertical="center" wrapText="1"/>
    </xf>
    <xf numFmtId="0" fontId="84" fillId="0" borderId="0" xfId="0" applyFont="1" applyAlignment="1">
      <alignment horizontal="left" vertical="center" indent="4"/>
    </xf>
    <xf numFmtId="0" fontId="50" fillId="0" borderId="0" xfId="0" applyFont="1"/>
    <xf numFmtId="0" fontId="90" fillId="0" borderId="31" xfId="0" applyFont="1" applyBorder="1" applyAlignment="1">
      <alignment horizontal="center" vertical="center" wrapText="1"/>
    </xf>
    <xf numFmtId="0" fontId="91" fillId="12" borderId="31" xfId="0" applyFont="1" applyFill="1" applyBorder="1" applyAlignment="1">
      <alignment horizontal="left" vertical="center" wrapText="1" indent="3"/>
    </xf>
    <xf numFmtId="0" fontId="92" fillId="0" borderId="43" xfId="0" applyFont="1" applyBorder="1" applyAlignment="1">
      <alignment horizontal="justify" vertical="center" wrapText="1"/>
    </xf>
    <xf numFmtId="0" fontId="92" fillId="0" borderId="31" xfId="0" applyFont="1" applyBorder="1" applyAlignment="1">
      <alignment horizontal="justify" vertical="center" wrapText="1"/>
    </xf>
    <xf numFmtId="0" fontId="91" fillId="12" borderId="31" xfId="0" applyFont="1" applyFill="1" applyBorder="1" applyAlignment="1">
      <alignment horizontal="left" vertical="center" wrapText="1" indent="2"/>
    </xf>
    <xf numFmtId="0" fontId="91" fillId="12" borderId="31" xfId="0" applyFont="1" applyFill="1" applyBorder="1" applyAlignment="1">
      <alignment horizontal="center" vertical="center" wrapText="1"/>
    </xf>
    <xf numFmtId="0" fontId="92" fillId="13" borderId="31" xfId="0" applyFont="1" applyFill="1" applyBorder="1" applyAlignment="1">
      <alignment horizontal="justify" vertical="center" wrapText="1"/>
    </xf>
    <xf numFmtId="0" fontId="94" fillId="0" borderId="0" xfId="0" applyFont="1" applyAlignment="1">
      <alignment vertical="center"/>
    </xf>
    <xf numFmtId="0" fontId="93" fillId="0" borderId="47" xfId="0" applyFont="1" applyBorder="1" applyAlignment="1">
      <alignment vertical="center" wrapText="1"/>
    </xf>
    <xf numFmtId="0" fontId="96" fillId="0" borderId="48" xfId="0" applyFont="1" applyBorder="1" applyAlignment="1">
      <alignment vertical="center" wrapText="1"/>
    </xf>
    <xf numFmtId="0" fontId="86" fillId="0" borderId="0" xfId="0" applyFont="1" applyAlignment="1">
      <alignment vertical="center" wrapText="1"/>
    </xf>
    <xf numFmtId="0" fontId="93" fillId="0" borderId="47" xfId="0" applyFont="1" applyBorder="1" applyAlignment="1">
      <alignment vertical="center" wrapText="1"/>
    </xf>
    <xf numFmtId="0" fontId="98" fillId="0" borderId="48" xfId="0" applyFont="1" applyBorder="1" applyAlignment="1">
      <alignment vertical="center" wrapText="1"/>
    </xf>
    <xf numFmtId="0" fontId="93" fillId="0" borderId="48" xfId="0" applyFont="1" applyBorder="1" applyAlignment="1">
      <alignment vertical="center" wrapText="1"/>
    </xf>
    <xf numFmtId="0" fontId="93" fillId="0" borderId="48" xfId="0" applyFont="1" applyBorder="1" applyAlignment="1">
      <alignment horizontal="left" vertical="center" wrapText="1" indent="4"/>
    </xf>
    <xf numFmtId="0" fontId="96" fillId="0" borderId="47" xfId="0" applyFont="1" applyBorder="1" applyAlignment="1">
      <alignment vertical="center" wrapText="1"/>
    </xf>
    <xf numFmtId="0" fontId="93" fillId="0" borderId="47" xfId="0" applyFont="1" applyBorder="1" applyAlignment="1">
      <alignment horizontal="left" vertical="center" wrapText="1" indent="2"/>
    </xf>
    <xf numFmtId="0" fontId="98" fillId="0" borderId="47" xfId="0" applyFont="1" applyBorder="1" applyAlignment="1">
      <alignment vertical="center" wrapText="1"/>
    </xf>
    <xf numFmtId="0" fontId="100" fillId="0" borderId="48" xfId="0" applyFont="1" applyBorder="1" applyAlignment="1">
      <alignment vertical="center" wrapText="1"/>
    </xf>
    <xf numFmtId="0" fontId="0" fillId="0" borderId="0" xfId="0" applyFont="1" applyAlignment="1">
      <alignment vertical="center"/>
    </xf>
    <xf numFmtId="0" fontId="97" fillId="0" borderId="42" xfId="0" applyFont="1" applyBorder="1" applyAlignment="1">
      <alignment vertical="center" wrapText="1"/>
    </xf>
    <xf numFmtId="0" fontId="97" fillId="0" borderId="30" xfId="0" applyFont="1" applyBorder="1" applyAlignment="1">
      <alignment vertical="center" wrapText="1"/>
    </xf>
    <xf numFmtId="0" fontId="94" fillId="0" borderId="31" xfId="0" applyFont="1" applyBorder="1" applyAlignment="1">
      <alignment vertical="center" wrapText="1"/>
    </xf>
    <xf numFmtId="0" fontId="94" fillId="0" borderId="32" xfId="0" applyFont="1" applyBorder="1" applyAlignment="1">
      <alignment vertical="center" wrapText="1"/>
    </xf>
    <xf numFmtId="0" fontId="82" fillId="0" borderId="0" xfId="0" applyFont="1" applyAlignment="1">
      <alignment vertical="center"/>
    </xf>
    <xf numFmtId="0" fontId="91" fillId="0" borderId="0" xfId="0" applyFont="1" applyAlignment="1">
      <alignment horizontal="left" vertical="center" indent="3"/>
    </xf>
    <xf numFmtId="0" fontId="79" fillId="0" borderId="0" xfId="0" applyFont="1" applyAlignment="1">
      <alignment horizontal="left" vertical="center" indent="4"/>
    </xf>
    <xf numFmtId="0" fontId="92" fillId="0" borderId="0" xfId="0" applyFont="1" applyAlignment="1">
      <alignment horizontal="left" vertical="center" indent="8"/>
    </xf>
    <xf numFmtId="0" fontId="104" fillId="0" borderId="0" xfId="0" applyFont="1" applyAlignment="1">
      <alignment horizontal="left" vertical="center" indent="4"/>
    </xf>
    <xf numFmtId="0" fontId="90" fillId="0" borderId="0" xfId="0" applyFont="1" applyAlignment="1">
      <alignment horizontal="center" vertical="center"/>
    </xf>
    <xf numFmtId="0" fontId="29" fillId="0" borderId="0" xfId="0" applyFont="1" applyFill="1" applyBorder="1" applyAlignment="1">
      <alignment horizontal="center" vertical="center" wrapText="1"/>
    </xf>
    <xf numFmtId="0" fontId="52" fillId="0" borderId="0" xfId="0" applyFont="1" applyFill="1" applyAlignment="1">
      <alignment wrapText="1"/>
    </xf>
    <xf numFmtId="0" fontId="0" fillId="0" borderId="0" xfId="0" applyFill="1" applyAlignment="1"/>
    <xf numFmtId="0" fontId="0" fillId="0" borderId="0" xfId="0" applyFont="1" applyBorder="1" applyAlignment="1">
      <alignment vertical="top" wrapText="1"/>
    </xf>
    <xf numFmtId="0" fontId="0" fillId="0" borderId="0" xfId="0" applyAlignment="1">
      <alignment vertical="top" wrapText="1"/>
    </xf>
    <xf numFmtId="0" fontId="0" fillId="0" borderId="0" xfId="0" applyAlignment="1">
      <alignment vertical="top"/>
    </xf>
    <xf numFmtId="0" fontId="93" fillId="0" borderId="0" xfId="0" applyFont="1" applyAlignment="1">
      <alignment vertical="center"/>
    </xf>
    <xf numFmtId="0" fontId="92" fillId="0" borderId="0" xfId="0" applyFont="1" applyAlignment="1">
      <alignment vertical="center"/>
    </xf>
    <xf numFmtId="0" fontId="93" fillId="0" borderId="49" xfId="0" applyFont="1" applyBorder="1" applyAlignment="1">
      <alignment vertical="center" wrapText="1"/>
    </xf>
    <xf numFmtId="0" fontId="60" fillId="0" borderId="0" xfId="0" applyFont="1" applyBorder="1" applyAlignment="1">
      <alignment vertical="top" wrapText="1"/>
    </xf>
    <xf numFmtId="0" fontId="107" fillId="0" borderId="0" xfId="0" applyFont="1" applyAlignment="1">
      <alignment vertical="center" wrapText="1"/>
    </xf>
    <xf numFmtId="0" fontId="104" fillId="0" borderId="32" xfId="0" applyFont="1" applyBorder="1" applyAlignment="1">
      <alignment vertical="center" wrapText="1"/>
    </xf>
    <xf numFmtId="0" fontId="96" fillId="12" borderId="44" xfId="0" applyFont="1" applyFill="1" applyBorder="1" applyAlignment="1">
      <alignment vertical="center" wrapText="1"/>
    </xf>
    <xf numFmtId="0" fontId="96" fillId="12" borderId="45" xfId="0" applyFont="1" applyFill="1" applyBorder="1" applyAlignment="1">
      <alignment vertical="center" wrapText="1"/>
    </xf>
    <xf numFmtId="0" fontId="96" fillId="12" borderId="46" xfId="0" applyFont="1" applyFill="1" applyBorder="1" applyAlignment="1">
      <alignment vertical="center" wrapText="1"/>
    </xf>
    <xf numFmtId="0" fontId="76" fillId="0" borderId="0" xfId="0" applyFont="1" applyAlignment="1">
      <alignment horizontal="left" vertical="center" indent="4"/>
    </xf>
    <xf numFmtId="0" fontId="92" fillId="0" borderId="0" xfId="0" applyFont="1" applyAlignment="1">
      <alignment horizontal="center" vertical="center" wrapText="1"/>
    </xf>
    <xf numFmtId="0" fontId="109" fillId="0" borderId="0" xfId="0" applyFont="1" applyAlignment="1">
      <alignment horizontal="center" vertical="center" wrapText="1"/>
    </xf>
    <xf numFmtId="0" fontId="63" fillId="0" borderId="0" xfId="0" applyFont="1" applyAlignment="1">
      <alignment horizontal="center" vertical="center"/>
    </xf>
    <xf numFmtId="0" fontId="97" fillId="0" borderId="0" xfId="0" applyFont="1" applyAlignment="1">
      <alignment vertical="center"/>
    </xf>
    <xf numFmtId="0" fontId="96" fillId="0" borderId="0" xfId="0" applyFont="1" applyAlignment="1">
      <alignment vertical="center"/>
    </xf>
    <xf numFmtId="0" fontId="0" fillId="8" borderId="0" xfId="0" applyFont="1" applyFill="1" applyBorder="1" applyAlignment="1">
      <alignment vertical="top" wrapText="1"/>
    </xf>
    <xf numFmtId="0" fontId="0" fillId="8" borderId="0" xfId="0" applyFill="1" applyAlignment="1">
      <alignment vertical="top"/>
    </xf>
    <xf numFmtId="0" fontId="111" fillId="12" borderId="42" xfId="0" applyFont="1" applyFill="1" applyBorder="1" applyAlignment="1">
      <alignment vertical="center" wrapText="1"/>
    </xf>
    <xf numFmtId="0" fontId="112" fillId="0" borderId="31" xfId="0" applyFont="1" applyBorder="1" applyAlignment="1">
      <alignment vertical="center" wrapText="1"/>
    </xf>
    <xf numFmtId="0" fontId="91" fillId="0" borderId="32" xfId="0" applyFont="1" applyBorder="1" applyAlignment="1">
      <alignment vertical="center" wrapText="1"/>
    </xf>
    <xf numFmtId="0" fontId="92" fillId="0" borderId="18" xfId="0" applyFont="1" applyBorder="1" applyAlignment="1">
      <alignment vertical="center" wrapText="1"/>
    </xf>
    <xf numFmtId="0" fontId="92" fillId="0" borderId="32" xfId="0" applyFont="1" applyBorder="1" applyAlignment="1">
      <alignment vertical="center" wrapText="1"/>
    </xf>
    <xf numFmtId="0" fontId="91" fillId="0" borderId="32" xfId="0" applyFont="1" applyBorder="1" applyAlignment="1">
      <alignment horizontal="center" vertical="center" wrapText="1"/>
    </xf>
    <xf numFmtId="0" fontId="92" fillId="0" borderId="31" xfId="0" applyFont="1" applyBorder="1" applyAlignment="1">
      <alignment horizontal="center" vertical="center" wrapText="1"/>
    </xf>
    <xf numFmtId="0" fontId="82" fillId="0" borderId="32" xfId="0" applyFont="1" applyBorder="1" applyAlignment="1">
      <alignment horizontal="center" vertical="center" wrapText="1"/>
    </xf>
    <xf numFmtId="0" fontId="92" fillId="0" borderId="32" xfId="0" applyFont="1" applyBorder="1" applyAlignment="1">
      <alignment horizontal="center" vertical="center" wrapText="1"/>
    </xf>
    <xf numFmtId="0" fontId="91" fillId="0" borderId="42" xfId="0" applyFont="1" applyBorder="1" applyAlignment="1">
      <alignment horizontal="center" vertical="center" wrapText="1"/>
    </xf>
    <xf numFmtId="0" fontId="114" fillId="0" borderId="31" xfId="0" applyFont="1" applyBorder="1" applyAlignment="1">
      <alignment horizontal="center" vertical="center" wrapText="1"/>
    </xf>
    <xf numFmtId="0" fontId="92" fillId="0" borderId="0" xfId="0" applyFont="1" applyBorder="1" applyAlignment="1">
      <alignment horizontal="center" vertical="center" wrapText="1"/>
    </xf>
    <xf numFmtId="0" fontId="82" fillId="0" borderId="0" xfId="0" applyFont="1" applyBorder="1" applyAlignment="1">
      <alignment horizontal="center" vertical="center" wrapText="1"/>
    </xf>
    <xf numFmtId="0" fontId="112" fillId="0" borderId="32" xfId="0" applyFont="1" applyBorder="1" applyAlignment="1">
      <alignment vertical="center" wrapText="1"/>
    </xf>
    <xf numFmtId="0" fontId="89" fillId="12" borderId="32" xfId="0" applyFont="1" applyFill="1" applyBorder="1" applyAlignment="1">
      <alignment vertical="center" wrapText="1"/>
    </xf>
    <xf numFmtId="0" fontId="26" fillId="0" borderId="31" xfId="0" applyFont="1" applyBorder="1" applyAlignment="1">
      <alignment vertical="center" wrapText="1"/>
    </xf>
    <xf numFmtId="0" fontId="26" fillId="0" borderId="32" xfId="0" applyFont="1" applyBorder="1" applyAlignment="1">
      <alignment vertical="center" wrapText="1"/>
    </xf>
    <xf numFmtId="0" fontId="0" fillId="0" borderId="32" xfId="0" applyFont="1" applyBorder="1" applyAlignment="1">
      <alignment vertical="center" wrapText="1"/>
    </xf>
    <xf numFmtId="0" fontId="89" fillId="12" borderId="42" xfId="0" applyFont="1" applyFill="1" applyBorder="1" applyAlignment="1">
      <alignment vertical="center" wrapText="1"/>
    </xf>
    <xf numFmtId="0" fontId="89" fillId="0" borderId="0" xfId="0" applyFont="1" applyAlignment="1">
      <alignment vertical="center"/>
    </xf>
    <xf numFmtId="0" fontId="26" fillId="0" borderId="0" xfId="0" applyFont="1" applyAlignment="1">
      <alignment horizontal="left" vertical="center" wrapText="1" indent="6"/>
    </xf>
    <xf numFmtId="0" fontId="111" fillId="12" borderId="71" xfId="0" applyFont="1" applyFill="1" applyBorder="1" applyAlignment="1">
      <alignment horizontal="right" vertical="center" wrapText="1"/>
    </xf>
    <xf numFmtId="0" fontId="111" fillId="13" borderId="72" xfId="0" applyFont="1" applyFill="1" applyBorder="1" applyAlignment="1">
      <alignment vertical="center" wrapText="1"/>
    </xf>
    <xf numFmtId="0" fontId="112" fillId="0" borderId="72" xfId="0" applyFont="1" applyBorder="1" applyAlignment="1">
      <alignment vertical="center" wrapText="1"/>
    </xf>
    <xf numFmtId="0" fontId="112" fillId="0" borderId="75" xfId="0" applyFont="1" applyBorder="1" applyAlignment="1">
      <alignment vertical="center" wrapText="1"/>
    </xf>
    <xf numFmtId="0" fontId="112" fillId="0" borderId="76" xfId="0" applyFont="1" applyBorder="1" applyAlignment="1">
      <alignment vertical="center" wrapText="1"/>
    </xf>
    <xf numFmtId="0" fontId="86" fillId="0" borderId="72" xfId="0" applyFont="1" applyBorder="1" applyAlignment="1">
      <alignment vertical="center" wrapText="1"/>
    </xf>
    <xf numFmtId="0" fontId="89" fillId="14" borderId="72" xfId="0" applyFont="1" applyFill="1" applyBorder="1" applyAlignment="1">
      <alignment horizontal="right" vertical="center" wrapText="1"/>
    </xf>
    <xf numFmtId="0" fontId="111" fillId="0" borderId="72" xfId="0" applyFont="1" applyBorder="1" applyAlignment="1">
      <alignment horizontal="right" vertical="center" wrapText="1"/>
    </xf>
    <xf numFmtId="0" fontId="122" fillId="12" borderId="30" xfId="0" applyFont="1" applyFill="1" applyBorder="1" applyAlignment="1">
      <alignment vertical="center" wrapText="1"/>
    </xf>
    <xf numFmtId="0" fontId="112" fillId="0" borderId="75" xfId="0" applyFont="1" applyBorder="1" applyAlignment="1">
      <alignment horizontal="left" vertical="center" wrapText="1" indent="4"/>
    </xf>
    <xf numFmtId="0" fontId="0" fillId="8" borderId="0" xfId="0" applyFont="1" applyFill="1" applyBorder="1" applyAlignment="1">
      <alignment horizontal="left" vertical="top" wrapText="1"/>
    </xf>
    <xf numFmtId="0" fontId="0" fillId="0" borderId="0" xfId="0" applyFont="1" applyAlignment="1">
      <alignment vertical="center" wrapText="1"/>
    </xf>
    <xf numFmtId="0" fontId="0" fillId="0" borderId="40" xfId="0" applyFont="1" applyBorder="1" applyAlignment="1">
      <alignment vertical="center" wrapText="1"/>
    </xf>
    <xf numFmtId="0" fontId="127" fillId="0" borderId="0" xfId="0" applyFont="1" applyAlignment="1">
      <alignment horizontal="center" vertical="center" wrapText="1"/>
    </xf>
    <xf numFmtId="0" fontId="0" fillId="0" borderId="31" xfId="0" applyFont="1" applyBorder="1" applyAlignment="1">
      <alignment vertical="center" wrapText="1"/>
    </xf>
    <xf numFmtId="0" fontId="0" fillId="0" borderId="31" xfId="0" applyFont="1" applyBorder="1" applyAlignment="1">
      <alignment horizontal="left" vertical="center" wrapText="1" indent="2"/>
    </xf>
    <xf numFmtId="0" fontId="127" fillId="0" borderId="32" xfId="0" applyFont="1" applyBorder="1" applyAlignment="1">
      <alignment horizontal="center" vertical="center" wrapText="1"/>
    </xf>
    <xf numFmtId="0" fontId="50" fillId="0" borderId="0" xfId="0" applyFont="1" applyAlignment="1">
      <alignment vertical="top" wrapText="1"/>
    </xf>
    <xf numFmtId="0" fontId="0" fillId="0" borderId="0" xfId="0" applyFont="1" applyBorder="1" applyAlignment="1">
      <alignment vertical="top" wrapText="1"/>
    </xf>
    <xf numFmtId="0" fontId="0" fillId="0" borderId="0" xfId="0" applyAlignment="1">
      <alignment wrapText="1"/>
    </xf>
    <xf numFmtId="0" fontId="93" fillId="0" borderId="48" xfId="0" applyFont="1" applyBorder="1" applyAlignment="1">
      <alignment vertical="center" wrapText="1"/>
    </xf>
    <xf numFmtId="0" fontId="50" fillId="0" borderId="0" xfId="0" applyFont="1" applyBorder="1" applyAlignment="1">
      <alignment horizontal="left" vertical="top" indent="1"/>
    </xf>
    <xf numFmtId="0" fontId="130" fillId="0" borderId="0" xfId="0" applyFont="1" applyBorder="1" applyAlignment="1">
      <alignment horizontal="left" vertical="top" indent="1"/>
    </xf>
    <xf numFmtId="0" fontId="92" fillId="0" borderId="0" xfId="0" applyFont="1" applyAlignment="1">
      <alignment horizontal="left" vertical="center" indent="2"/>
    </xf>
    <xf numFmtId="0" fontId="26" fillId="0" borderId="0" xfId="0" applyFont="1"/>
    <xf numFmtId="0" fontId="0" fillId="8" borderId="0" xfId="0" applyFill="1" applyAlignment="1">
      <alignment vertical="top" wrapText="1"/>
    </xf>
    <xf numFmtId="0" fontId="50" fillId="0" borderId="0" xfId="0" applyFont="1" applyAlignment="1">
      <alignment vertical="top"/>
    </xf>
    <xf numFmtId="0" fontId="50" fillId="0" borderId="0" xfId="0" applyFont="1" applyFill="1" applyBorder="1" applyAlignment="1">
      <alignment vertical="top"/>
    </xf>
    <xf numFmtId="0" fontId="0" fillId="0" borderId="0" xfId="0" applyFont="1" applyBorder="1" applyAlignment="1">
      <alignment vertical="top" wrapText="1"/>
    </xf>
    <xf numFmtId="0" fontId="0" fillId="0" borderId="0" xfId="0" applyAlignment="1">
      <alignment horizontal="left" wrapText="1"/>
    </xf>
    <xf numFmtId="0" fontId="71" fillId="0" borderId="20" xfId="0" applyFont="1" applyFill="1" applyBorder="1" applyAlignment="1">
      <alignment horizontal="left" vertical="top" wrapText="1"/>
    </xf>
    <xf numFmtId="0" fontId="71" fillId="0" borderId="90" xfId="0" applyFont="1" applyFill="1" applyBorder="1" applyAlignment="1">
      <alignment horizontal="left" vertical="top" wrapText="1"/>
    </xf>
    <xf numFmtId="0" fontId="0" fillId="0" borderId="19" xfId="0" applyBorder="1"/>
    <xf numFmtId="0" fontId="0" fillId="19" borderId="7" xfId="0" applyFont="1" applyFill="1" applyBorder="1" applyAlignment="1">
      <alignment vertical="top"/>
    </xf>
    <xf numFmtId="0" fontId="133" fillId="0" borderId="0" xfId="0" applyFont="1"/>
    <xf numFmtId="0" fontId="134" fillId="0" borderId="0" xfId="0" applyFont="1"/>
    <xf numFmtId="0" fontId="60" fillId="0" borderId="0" xfId="0" applyFont="1"/>
    <xf numFmtId="0" fontId="135" fillId="0" borderId="0" xfId="0" applyFont="1"/>
    <xf numFmtId="0" fontId="26" fillId="0" borderId="0" xfId="0" applyFont="1" applyAlignment="1">
      <alignment vertical="top" wrapText="1"/>
    </xf>
    <xf numFmtId="0" fontId="26" fillId="20" borderId="7" xfId="0" applyFont="1" applyFill="1" applyBorder="1" applyAlignment="1">
      <alignment vertical="top"/>
    </xf>
    <xf numFmtId="0" fontId="26" fillId="21" borderId="7" xfId="0" applyFont="1" applyFill="1" applyBorder="1" applyAlignment="1">
      <alignment vertical="top" wrapText="1"/>
    </xf>
    <xf numFmtId="0" fontId="0" fillId="0" borderId="27" xfId="0" applyBorder="1"/>
    <xf numFmtId="0" fontId="26" fillId="21" borderId="27" xfId="0" applyFont="1" applyFill="1" applyBorder="1" applyAlignment="1">
      <alignment vertical="top" wrapText="1"/>
    </xf>
    <xf numFmtId="0" fontId="26" fillId="21" borderId="29" xfId="0" applyFont="1" applyFill="1" applyBorder="1" applyAlignment="1">
      <alignment vertical="top" wrapText="1"/>
    </xf>
    <xf numFmtId="0" fontId="136" fillId="0" borderId="0" xfId="0" applyFont="1" applyAlignment="1">
      <alignment vertical="top"/>
    </xf>
    <xf numFmtId="0" fontId="137" fillId="0" borderId="47" xfId="0" applyFont="1" applyFill="1" applyBorder="1" applyAlignment="1">
      <alignment vertical="center" wrapText="1"/>
    </xf>
    <xf numFmtId="0" fontId="137" fillId="0" borderId="48" xfId="0" applyFont="1" applyFill="1" applyBorder="1" applyAlignment="1">
      <alignment vertical="center" wrapText="1"/>
    </xf>
    <xf numFmtId="0" fontId="137" fillId="0" borderId="49" xfId="0" applyFont="1" applyFill="1" applyBorder="1" applyAlignment="1">
      <alignment vertical="center" wrapText="1"/>
    </xf>
    <xf numFmtId="0" fontId="96" fillId="12" borderId="51" xfId="0" applyFont="1" applyFill="1" applyBorder="1" applyAlignment="1">
      <alignment horizontal="center" vertical="top" wrapText="1"/>
    </xf>
    <xf numFmtId="0" fontId="96" fillId="12" borderId="48" xfId="0" applyFont="1" applyFill="1" applyBorder="1" applyAlignment="1">
      <alignment horizontal="center" vertical="top" wrapText="1"/>
    </xf>
    <xf numFmtId="0" fontId="90" fillId="0" borderId="0" xfId="0" applyFont="1" applyAlignment="1">
      <alignment horizontal="left" vertical="center"/>
    </xf>
    <xf numFmtId="0" fontId="109" fillId="0" borderId="1" xfId="0" applyFont="1" applyBorder="1" applyAlignment="1">
      <alignment horizontal="center" vertical="center" wrapText="1"/>
    </xf>
    <xf numFmtId="0" fontId="0" fillId="0" borderId="39" xfId="0" applyBorder="1"/>
    <xf numFmtId="0" fontId="93" fillId="0" borderId="40" xfId="0" applyFont="1" applyBorder="1" applyAlignment="1">
      <alignment vertical="center"/>
    </xf>
    <xf numFmtId="0" fontId="0" fillId="0" borderId="40" xfId="0" applyBorder="1"/>
    <xf numFmtId="0" fontId="0" fillId="0" borderId="32" xfId="0" applyBorder="1"/>
    <xf numFmtId="0" fontId="93" fillId="0" borderId="0" xfId="0" applyFont="1" applyAlignment="1">
      <alignment horizontal="right" vertical="center"/>
    </xf>
    <xf numFmtId="0" fontId="93" fillId="0" borderId="0" xfId="0" applyFont="1" applyAlignment="1">
      <alignment vertical="center" wrapText="1"/>
    </xf>
    <xf numFmtId="0" fontId="86" fillId="0" borderId="0" xfId="0" applyFont="1" applyAlignment="1">
      <alignment horizontal="center" vertical="center"/>
    </xf>
    <xf numFmtId="0" fontId="138" fillId="0" borderId="0" xfId="0" applyFont="1" applyAlignment="1">
      <alignment horizontal="center" vertical="center"/>
    </xf>
    <xf numFmtId="0" fontId="9" fillId="0" borderId="0" xfId="0" applyFont="1" applyAlignment="1">
      <alignment vertical="center"/>
    </xf>
    <xf numFmtId="0" fontId="26" fillId="0" borderId="0" xfId="0" applyFont="1" applyAlignment="1">
      <alignment vertical="center"/>
    </xf>
    <xf numFmtId="0" fontId="127" fillId="0" borderId="0" xfId="0" applyFont="1" applyAlignment="1">
      <alignment vertical="center"/>
    </xf>
    <xf numFmtId="0" fontId="0" fillId="0" borderId="0" xfId="0" applyAlignment="1">
      <alignment vertical="top" wrapText="1"/>
    </xf>
    <xf numFmtId="0" fontId="0" fillId="0" borderId="0" xfId="0" applyAlignment="1">
      <alignment vertical="top"/>
    </xf>
    <xf numFmtId="0" fontId="0" fillId="0" borderId="0" xfId="0" applyFont="1" applyBorder="1" applyAlignment="1">
      <alignment vertical="top" wrapText="1"/>
    </xf>
    <xf numFmtId="0" fontId="0" fillId="0" borderId="0" xfId="0" applyAlignment="1"/>
    <xf numFmtId="0" fontId="0" fillId="0" borderId="0" xfId="0" applyAlignment="1">
      <alignment wrapText="1"/>
    </xf>
    <xf numFmtId="0" fontId="26" fillId="0" borderId="0" xfId="0" applyFont="1" applyAlignment="1">
      <alignment vertical="center" wrapText="1"/>
    </xf>
    <xf numFmtId="0" fontId="65" fillId="13" borderId="56" xfId="0" applyFont="1" applyFill="1" applyBorder="1" applyAlignment="1">
      <alignment vertical="center" wrapText="1"/>
    </xf>
    <xf numFmtId="0" fontId="65" fillId="13" borderId="52" xfId="0" applyFont="1" applyFill="1" applyBorder="1" applyAlignment="1">
      <alignment horizontal="left" vertical="center" wrapText="1"/>
    </xf>
    <xf numFmtId="0" fontId="65" fillId="0" borderId="52" xfId="0" applyFont="1" applyBorder="1" applyAlignment="1">
      <alignment horizontal="left" vertical="center" wrapText="1"/>
    </xf>
    <xf numFmtId="0" fontId="65" fillId="13" borderId="52" xfId="0" applyFont="1" applyFill="1" applyBorder="1" applyAlignment="1">
      <alignment vertical="center" wrapText="1"/>
    </xf>
    <xf numFmtId="0" fontId="65" fillId="0" borderId="52" xfId="0" applyFont="1" applyBorder="1" applyAlignment="1">
      <alignment vertical="center" wrapText="1"/>
    </xf>
    <xf numFmtId="0" fontId="65" fillId="0" borderId="56" xfId="0" applyFont="1" applyBorder="1" applyAlignment="1">
      <alignment vertical="center" wrapText="1"/>
    </xf>
    <xf numFmtId="0" fontId="0" fillId="0" borderId="0" xfId="0" applyBorder="1" applyAlignment="1">
      <alignment vertical="top" wrapText="1"/>
    </xf>
    <xf numFmtId="0" fontId="0" fillId="0" borderId="0" xfId="0" applyBorder="1" applyAlignment="1">
      <alignment vertical="top"/>
    </xf>
    <xf numFmtId="0" fontId="139" fillId="0" borderId="0" xfId="0" applyFont="1" applyAlignment="1">
      <alignment horizontal="center" vertical="center"/>
    </xf>
    <xf numFmtId="0" fontId="139" fillId="0" borderId="0" xfId="0" applyFont="1" applyAlignment="1">
      <alignment vertical="center"/>
    </xf>
    <xf numFmtId="0" fontId="66" fillId="0" borderId="0" xfId="0" applyFont="1" applyAlignment="1">
      <alignment horizontal="justify" vertical="center"/>
    </xf>
    <xf numFmtId="0" fontId="31" fillId="0" borderId="0" xfId="0" applyFont="1" applyAlignment="1">
      <alignment vertical="center"/>
    </xf>
    <xf numFmtId="0" fontId="64" fillId="0" borderId="0" xfId="0" applyFont="1" applyAlignment="1">
      <alignment horizontal="left" vertical="center" wrapText="1"/>
    </xf>
    <xf numFmtId="0" fontId="0" fillId="0" borderId="0" xfId="0" applyFont="1" applyBorder="1" applyAlignment="1">
      <alignment vertical="top" wrapText="1"/>
    </xf>
    <xf numFmtId="0" fontId="0" fillId="0" borderId="0" xfId="0" applyAlignment="1">
      <alignment wrapText="1"/>
    </xf>
    <xf numFmtId="0" fontId="0" fillId="0" borderId="0" xfId="0" applyAlignment="1">
      <alignment vertical="center"/>
    </xf>
    <xf numFmtId="0" fontId="76" fillId="0" borderId="32" xfId="0" applyFont="1" applyBorder="1" applyAlignment="1">
      <alignment vertical="center" wrapText="1"/>
    </xf>
    <xf numFmtId="0" fontId="76" fillId="0" borderId="41" xfId="0" applyFont="1" applyBorder="1" applyAlignment="1">
      <alignment vertical="center" wrapText="1"/>
    </xf>
    <xf numFmtId="0" fontId="76" fillId="0" borderId="30" xfId="0" applyFont="1" applyBorder="1" applyAlignment="1">
      <alignment vertical="center" wrapText="1"/>
    </xf>
    <xf numFmtId="0" fontId="76" fillId="0" borderId="18" xfId="0" applyFont="1" applyBorder="1" applyAlignment="1">
      <alignment vertical="center" wrapText="1"/>
    </xf>
    <xf numFmtId="0" fontId="76" fillId="0" borderId="40" xfId="0" applyFont="1" applyBorder="1" applyAlignment="1">
      <alignment vertical="center" wrapText="1"/>
    </xf>
    <xf numFmtId="0" fontId="76" fillId="0" borderId="31" xfId="0" applyFont="1" applyBorder="1" applyAlignment="1">
      <alignment vertical="center" wrapText="1"/>
    </xf>
    <xf numFmtId="0" fontId="76" fillId="0" borderId="0" xfId="0" applyFont="1" applyAlignment="1">
      <alignment vertical="center" wrapText="1"/>
    </xf>
    <xf numFmtId="0" fontId="28" fillId="0" borderId="0" xfId="0" applyFont="1" applyAlignment="1">
      <alignment vertical="center" wrapText="1"/>
    </xf>
    <xf numFmtId="0" fontId="18" fillId="0" borderId="0" xfId="1" quotePrefix="1" applyBorder="1" applyAlignment="1">
      <alignment vertical="top"/>
    </xf>
    <xf numFmtId="0" fontId="142" fillId="0" borderId="0" xfId="0" applyFont="1" applyAlignment="1">
      <alignment vertical="center"/>
    </xf>
    <xf numFmtId="0" fontId="33" fillId="0" borderId="0" xfId="0" applyFont="1"/>
    <xf numFmtId="0" fontId="32" fillId="0" borderId="31" xfId="0" applyFont="1" applyBorder="1" applyAlignment="1">
      <alignment vertical="center" wrapText="1"/>
    </xf>
    <xf numFmtId="0" fontId="32" fillId="0" borderId="32" xfId="0" applyFont="1" applyBorder="1" applyAlignment="1">
      <alignment vertical="center" wrapText="1"/>
    </xf>
    <xf numFmtId="0" fontId="32" fillId="0" borderId="18" xfId="0" applyFont="1" applyBorder="1" applyAlignment="1">
      <alignment vertical="center" wrapText="1"/>
    </xf>
    <xf numFmtId="0" fontId="32" fillId="0" borderId="18" xfId="0" applyFont="1" applyBorder="1" applyAlignment="1">
      <alignment horizontal="left" vertical="center" wrapText="1" indent="4"/>
    </xf>
    <xf numFmtId="0" fontId="32" fillId="0" borderId="32" xfId="0" applyFont="1" applyBorder="1" applyAlignment="1">
      <alignment horizontal="left" vertical="center" wrapText="1" indent="4"/>
    </xf>
    <xf numFmtId="0" fontId="32" fillId="0" borderId="33" xfId="0" applyFont="1" applyBorder="1" applyAlignment="1">
      <alignment vertical="center" wrapText="1"/>
    </xf>
    <xf numFmtId="0" fontId="143" fillId="0" borderId="0" xfId="0" applyFont="1" applyFill="1"/>
    <xf numFmtId="0" fontId="136" fillId="0" borderId="0" xfId="0" applyFont="1" applyAlignment="1">
      <alignment vertical="top" wrapText="1"/>
    </xf>
    <xf numFmtId="0" fontId="26" fillId="0" borderId="0" xfId="0" applyFont="1" applyAlignment="1">
      <alignment horizontal="left" vertical="center" indent="4"/>
    </xf>
    <xf numFmtId="0" fontId="143" fillId="0" borderId="0" xfId="0" applyFont="1" applyBorder="1" applyAlignment="1">
      <alignment vertical="top"/>
    </xf>
    <xf numFmtId="0" fontId="18" fillId="0" borderId="0" xfId="1" quotePrefix="1"/>
    <xf numFmtId="0" fontId="0" fillId="0" borderId="0" xfId="0" applyFont="1" applyBorder="1" applyAlignment="1">
      <alignment vertical="top" wrapText="1"/>
    </xf>
    <xf numFmtId="0" fontId="26" fillId="21" borderId="7" xfId="0" applyFont="1" applyFill="1" applyBorder="1" applyAlignment="1">
      <alignment vertical="top" wrapText="1"/>
    </xf>
    <xf numFmtId="0" fontId="0" fillId="0" borderId="0" xfId="0" applyBorder="1" applyAlignment="1">
      <alignment vertical="top" wrapText="1"/>
    </xf>
    <xf numFmtId="0" fontId="0" fillId="0" borderId="32" xfId="0" applyFont="1" applyBorder="1" applyAlignment="1">
      <alignment vertical="center" wrapText="1"/>
    </xf>
    <xf numFmtId="0" fontId="146" fillId="0" borderId="0" xfId="0" applyFont="1" applyBorder="1" applyAlignment="1">
      <alignment vertical="top" wrapText="1"/>
    </xf>
    <xf numFmtId="0" fontId="143" fillId="0" borderId="0" xfId="0" applyFont="1"/>
    <xf numFmtId="0" fontId="150" fillId="0" borderId="5" xfId="0" applyFont="1" applyBorder="1" applyAlignment="1">
      <alignment horizontal="right" vertical="top" wrapText="1"/>
    </xf>
    <xf numFmtId="0" fontId="145" fillId="0" borderId="5" xfId="0" applyFont="1" applyBorder="1" applyAlignment="1">
      <alignment horizontal="right" vertical="top" wrapText="1"/>
    </xf>
    <xf numFmtId="0" fontId="145" fillId="0" borderId="6" xfId="0" applyFont="1" applyBorder="1" applyAlignment="1">
      <alignment horizontal="right" vertical="top" wrapText="1"/>
    </xf>
    <xf numFmtId="0" fontId="150" fillId="0" borderId="6" xfId="0" applyFont="1" applyBorder="1" applyAlignment="1">
      <alignment horizontal="right" vertical="top" wrapText="1"/>
    </xf>
    <xf numFmtId="0" fontId="19" fillId="0" borderId="0" xfId="0" applyFont="1" applyAlignment="1">
      <alignment horizontal="left" vertical="center" indent="2"/>
    </xf>
    <xf numFmtId="0" fontId="80" fillId="0" borderId="0" xfId="0" applyFont="1" applyAlignment="1">
      <alignment horizontal="left" vertical="center" indent="4"/>
    </xf>
    <xf numFmtId="0" fontId="18" fillId="0" borderId="0" xfId="1" applyAlignment="1">
      <alignment horizontal="left" vertical="center" indent="4"/>
    </xf>
    <xf numFmtId="0" fontId="26" fillId="0" borderId="0" xfId="0" applyFont="1" applyAlignment="1">
      <alignment horizontal="left" vertical="center" indent="1"/>
    </xf>
    <xf numFmtId="0" fontId="18" fillId="0" borderId="0" xfId="1" applyAlignment="1">
      <alignment horizontal="left" vertical="center" indent="1"/>
    </xf>
    <xf numFmtId="0" fontId="18" fillId="0" borderId="0" xfId="1" applyAlignment="1">
      <alignment horizontal="left" vertical="center" indent="3"/>
    </xf>
    <xf numFmtId="0" fontId="151" fillId="0" borderId="32" xfId="0" applyFont="1" applyBorder="1" applyAlignment="1">
      <alignment vertical="center" wrapText="1"/>
    </xf>
    <xf numFmtId="0" fontId="151" fillId="0" borderId="31" xfId="0" applyFont="1" applyBorder="1" applyAlignment="1">
      <alignment vertical="center" wrapText="1"/>
    </xf>
    <xf numFmtId="0" fontId="151" fillId="23" borderId="32" xfId="0" applyFont="1" applyFill="1" applyBorder="1" applyAlignment="1">
      <alignment vertical="center" wrapText="1"/>
    </xf>
    <xf numFmtId="0" fontId="151" fillId="3" borderId="32" xfId="0" applyFont="1" applyFill="1" applyBorder="1" applyAlignment="1">
      <alignment vertical="center" wrapText="1"/>
    </xf>
    <xf numFmtId="0" fontId="151" fillId="24" borderId="31" xfId="0" applyFont="1" applyFill="1" applyBorder="1" applyAlignment="1">
      <alignment vertical="center" wrapText="1"/>
    </xf>
    <xf numFmtId="0" fontId="151" fillId="24" borderId="32" xfId="0" applyFont="1" applyFill="1" applyBorder="1" applyAlignment="1">
      <alignment vertical="center" wrapText="1"/>
    </xf>
    <xf numFmtId="0" fontId="18" fillId="0" borderId="0" xfId="1" applyAlignment="1">
      <alignment vertical="center"/>
    </xf>
    <xf numFmtId="0" fontId="86" fillId="0" borderId="0" xfId="0" applyFont="1" applyAlignment="1">
      <alignment vertical="center"/>
    </xf>
    <xf numFmtId="0" fontId="27" fillId="0" borderId="0" xfId="0" applyFont="1" applyAlignment="1">
      <alignment vertical="center"/>
    </xf>
    <xf numFmtId="0" fontId="0" fillId="3" borderId="32" xfId="0" applyFont="1" applyFill="1" applyBorder="1" applyAlignment="1">
      <alignment vertical="center" wrapText="1"/>
    </xf>
    <xf numFmtId="0" fontId="0" fillId="23" borderId="32" xfId="0" applyFont="1" applyFill="1" applyBorder="1" applyAlignment="1">
      <alignment vertical="center" wrapText="1"/>
    </xf>
    <xf numFmtId="0" fontId="0" fillId="24" borderId="31" xfId="0" applyFont="1" applyFill="1" applyBorder="1" applyAlignment="1">
      <alignment vertical="center" wrapText="1"/>
    </xf>
    <xf numFmtId="0" fontId="0" fillId="24" borderId="32" xfId="0" applyFont="1" applyFill="1" applyBorder="1" applyAlignment="1">
      <alignment vertical="center" wrapText="1"/>
    </xf>
    <xf numFmtId="0" fontId="18" fillId="0" borderId="32" xfId="1" applyFont="1" applyBorder="1" applyAlignment="1">
      <alignment vertical="center" wrapText="1"/>
    </xf>
    <xf numFmtId="0" fontId="0" fillId="0" borderId="42" xfId="0" applyFont="1" applyBorder="1" applyAlignment="1">
      <alignment vertical="top" wrapText="1"/>
    </xf>
    <xf numFmtId="0" fontId="0" fillId="0" borderId="0" xfId="0" applyFont="1" applyBorder="1" applyAlignment="1">
      <alignment vertical="top" wrapText="1"/>
    </xf>
    <xf numFmtId="0" fontId="0" fillId="0" borderId="31" xfId="0" applyFont="1" applyBorder="1" applyAlignment="1">
      <alignment vertical="center" wrapText="1"/>
    </xf>
    <xf numFmtId="0" fontId="0" fillId="3" borderId="32" xfId="0" applyFont="1" applyFill="1" applyBorder="1" applyAlignment="1">
      <alignment vertical="center" wrapText="1"/>
    </xf>
    <xf numFmtId="0" fontId="154" fillId="0" borderId="0" xfId="0" applyFont="1"/>
    <xf numFmtId="0" fontId="154" fillId="0" borderId="0" xfId="0" applyFont="1" applyAlignment="1">
      <alignment wrapText="1"/>
    </xf>
    <xf numFmtId="0" fontId="0" fillId="0" borderId="0" xfId="0" applyAlignment="1">
      <alignment horizontal="left" vertical="center" indent="1"/>
    </xf>
    <xf numFmtId="0" fontId="133" fillId="0" borderId="0" xfId="0" applyFont="1" applyAlignment="1">
      <alignment vertical="top"/>
    </xf>
    <xf numFmtId="0" fontId="156" fillId="0" borderId="5" xfId="0" quotePrefix="1" applyFont="1" applyBorder="1" applyAlignment="1">
      <alignment horizontal="center" vertical="top" wrapText="1"/>
    </xf>
    <xf numFmtId="0" fontId="156" fillId="0" borderId="5" xfId="0" applyFont="1" applyBorder="1" applyAlignment="1">
      <alignment horizontal="right" vertical="top" wrapText="1"/>
    </xf>
    <xf numFmtId="0" fontId="158" fillId="0" borderId="5" xfId="0" applyFont="1" applyBorder="1" applyAlignment="1">
      <alignment horizontal="right" vertical="top" wrapText="1"/>
    </xf>
    <xf numFmtId="0" fontId="156" fillId="0" borderId="12" xfId="0" applyFont="1" applyBorder="1" applyAlignment="1">
      <alignment horizontal="right" vertical="top" wrapText="1"/>
    </xf>
    <xf numFmtId="0" fontId="145" fillId="0" borderId="5" xfId="0" applyFont="1" applyBorder="1" applyAlignment="1">
      <alignment horizontal="center" vertical="top" wrapText="1"/>
    </xf>
    <xf numFmtId="0" fontId="86" fillId="0" borderId="0" xfId="0" applyFont="1"/>
    <xf numFmtId="0" fontId="0" fillId="0" borderId="0" xfId="0" applyBorder="1"/>
    <xf numFmtId="0" fontId="22" fillId="7" borderId="3" xfId="0" applyFont="1" applyFill="1" applyBorder="1" applyAlignment="1">
      <alignment horizontal="left" vertical="top" wrapText="1"/>
    </xf>
    <xf numFmtId="0" fontId="22" fillId="7" borderId="3" xfId="0" applyFont="1" applyFill="1" applyBorder="1" applyAlignment="1">
      <alignment horizontal="left" vertical="top" wrapText="1" indent="1"/>
    </xf>
    <xf numFmtId="0" fontId="22" fillId="7" borderId="4" xfId="0" applyFont="1" applyFill="1" applyBorder="1" applyAlignment="1">
      <alignment horizontal="left" vertical="top" wrapText="1" indent="1"/>
    </xf>
    <xf numFmtId="0" fontId="0" fillId="0" borderId="0" xfId="0" applyAlignment="1">
      <alignment vertical="top"/>
    </xf>
    <xf numFmtId="0" fontId="0" fillId="0" borderId="0" xfId="0" applyFont="1" applyBorder="1" applyAlignment="1">
      <alignment vertical="top" wrapText="1"/>
    </xf>
    <xf numFmtId="0" fontId="31" fillId="0" borderId="0" xfId="0" applyFont="1" applyAlignment="1">
      <alignment horizontal="left" vertical="center" indent="12"/>
    </xf>
    <xf numFmtId="0" fontId="0" fillId="0" borderId="0" xfId="0" applyAlignment="1">
      <alignment horizontal="left" vertical="center" indent="6"/>
    </xf>
    <xf numFmtId="0" fontId="31" fillId="0" borderId="0" xfId="0" applyFont="1" applyAlignment="1">
      <alignment horizontal="left" vertical="center" indent="11"/>
    </xf>
    <xf numFmtId="0" fontId="0" fillId="0" borderId="0" xfId="0" applyAlignment="1">
      <alignment horizontal="left" vertical="center" indent="12"/>
    </xf>
    <xf numFmtId="0" fontId="161" fillId="0" borderId="0" xfId="0" applyFont="1" applyAlignment="1">
      <alignment horizontal="left" vertical="center" indent="12"/>
    </xf>
    <xf numFmtId="0" fontId="0" fillId="0" borderId="0" xfId="0" applyFont="1" applyBorder="1" applyAlignment="1">
      <alignment vertical="top" wrapText="1"/>
    </xf>
    <xf numFmtId="0" fontId="0" fillId="0" borderId="0" xfId="0" applyAlignment="1">
      <alignment wrapText="1"/>
    </xf>
    <xf numFmtId="0" fontId="18" fillId="0" borderId="0" xfId="1" quotePrefix="1" applyFill="1" applyBorder="1" applyAlignment="1">
      <alignment vertical="top"/>
    </xf>
    <xf numFmtId="0" fontId="86" fillId="0" borderId="0" xfId="0" applyFont="1" applyAlignment="1">
      <alignment vertical="top"/>
    </xf>
    <xf numFmtId="0" fontId="89" fillId="25" borderId="96" xfId="0" applyFont="1" applyFill="1" applyBorder="1" applyAlignment="1">
      <alignment horizontal="center" vertical="center" wrapText="1"/>
    </xf>
    <xf numFmtId="0" fontId="161" fillId="0" borderId="49" xfId="0" applyFont="1" applyBorder="1" applyAlignment="1">
      <alignment vertical="top" wrapText="1"/>
    </xf>
    <xf numFmtId="0" fontId="18" fillId="0" borderId="49" xfId="1" applyBorder="1" applyAlignment="1">
      <alignment vertical="top" wrapText="1"/>
    </xf>
    <xf numFmtId="0" fontId="161" fillId="0" borderId="97" xfId="0" applyFont="1" applyBorder="1" applyAlignment="1">
      <alignment vertical="top" wrapText="1"/>
    </xf>
    <xf numFmtId="0" fontId="0" fillId="0" borderId="18" xfId="0" applyBorder="1" applyAlignment="1">
      <alignment vertical="top"/>
    </xf>
    <xf numFmtId="0" fontId="0" fillId="0" borderId="32" xfId="0" applyBorder="1" applyAlignment="1">
      <alignment vertical="top"/>
    </xf>
    <xf numFmtId="0" fontId="18" fillId="0" borderId="14" xfId="1" applyBorder="1" applyAlignment="1">
      <alignment vertical="top" wrapText="1"/>
    </xf>
    <xf numFmtId="0" fontId="161" fillId="0" borderId="18" xfId="0" applyFont="1" applyBorder="1" applyAlignment="1">
      <alignment vertical="top" wrapText="1"/>
    </xf>
    <xf numFmtId="0" fontId="18" fillId="0" borderId="18" xfId="1" applyBorder="1" applyAlignment="1">
      <alignment vertical="top" wrapText="1"/>
    </xf>
    <xf numFmtId="0" fontId="161" fillId="0" borderId="32" xfId="0" applyFont="1" applyBorder="1" applyAlignment="1">
      <alignment vertical="top" wrapText="1"/>
    </xf>
    <xf numFmtId="0" fontId="161" fillId="0" borderId="14" xfId="0" applyFont="1" applyBorder="1" applyAlignment="1">
      <alignment vertical="top"/>
    </xf>
    <xf numFmtId="0" fontId="161" fillId="0" borderId="32" xfId="0" applyFont="1" applyBorder="1" applyAlignment="1">
      <alignment vertical="top"/>
    </xf>
    <xf numFmtId="0" fontId="161" fillId="0" borderId="14" xfId="0" applyFont="1" applyBorder="1" applyAlignment="1">
      <alignment vertical="top" wrapText="1"/>
    </xf>
    <xf numFmtId="0" fontId="161" fillId="0" borderId="18" xfId="0" applyFont="1" applyBorder="1" applyAlignment="1">
      <alignment vertical="top"/>
    </xf>
    <xf numFmtId="0" fontId="161" fillId="0" borderId="18" xfId="0" applyFont="1" applyBorder="1"/>
    <xf numFmtId="0" fontId="161" fillId="0" borderId="32" xfId="0" applyFont="1" applyBorder="1"/>
    <xf numFmtId="0" fontId="161" fillId="0" borderId="14" xfId="0" applyFont="1" applyBorder="1"/>
    <xf numFmtId="0" fontId="163" fillId="12" borderId="59" xfId="0" applyFont="1" applyFill="1" applyBorder="1" applyAlignment="1">
      <alignment horizontal="center" vertical="center" wrapText="1"/>
    </xf>
    <xf numFmtId="0" fontId="163" fillId="12" borderId="48" xfId="0" applyFont="1" applyFill="1" applyBorder="1" applyAlignment="1">
      <alignment horizontal="center" vertical="center" wrapText="1"/>
    </xf>
    <xf numFmtId="0" fontId="159" fillId="0" borderId="59" xfId="0" applyFont="1" applyBorder="1" applyAlignment="1">
      <alignment vertical="center" wrapText="1"/>
    </xf>
    <xf numFmtId="0" fontId="164" fillId="0" borderId="59" xfId="0" applyFont="1" applyBorder="1" applyAlignment="1">
      <alignment vertical="center" wrapText="1"/>
    </xf>
    <xf numFmtId="0" fontId="86" fillId="0" borderId="59" xfId="0" applyFont="1" applyBorder="1" applyAlignment="1">
      <alignment vertical="top" wrapText="1"/>
    </xf>
    <xf numFmtId="0" fontId="104" fillId="0" borderId="59" xfId="0" applyFont="1" applyBorder="1" applyAlignment="1">
      <alignment horizontal="left" vertical="center" wrapText="1" indent="2"/>
    </xf>
    <xf numFmtId="0" fontId="86" fillId="0" borderId="48" xfId="0" applyFont="1" applyBorder="1" applyAlignment="1">
      <alignment vertical="top" wrapText="1"/>
    </xf>
    <xf numFmtId="0" fontId="104" fillId="0" borderId="48" xfId="0" applyFont="1" applyBorder="1" applyAlignment="1">
      <alignment horizontal="left" vertical="center" wrapText="1" indent="2"/>
    </xf>
    <xf numFmtId="0" fontId="104" fillId="0" borderId="48" xfId="0" applyFont="1" applyBorder="1" applyAlignment="1">
      <alignment vertical="center" wrapText="1"/>
    </xf>
    <xf numFmtId="0" fontId="58" fillId="0" borderId="0" xfId="0" applyFont="1"/>
    <xf numFmtId="0" fontId="165" fillId="0" borderId="0" xfId="0" applyFont="1" applyAlignment="1">
      <alignment vertical="center"/>
    </xf>
    <xf numFmtId="0" fontId="86" fillId="0" borderId="31" xfId="0" applyFont="1" applyBorder="1" applyAlignment="1">
      <alignment horizontal="left" vertical="center" wrapText="1" indent="2"/>
    </xf>
    <xf numFmtId="0" fontId="86" fillId="0" borderId="32" xfId="0" applyFont="1" applyBorder="1" applyAlignment="1">
      <alignment vertical="center" wrapText="1"/>
    </xf>
    <xf numFmtId="0" fontId="86" fillId="0" borderId="18" xfId="0" applyFont="1" applyBorder="1" applyAlignment="1">
      <alignment vertical="center" wrapText="1"/>
    </xf>
    <xf numFmtId="0" fontId="86" fillId="0" borderId="32" xfId="0" applyFont="1" applyBorder="1" applyAlignment="1">
      <alignment vertical="top" wrapText="1"/>
    </xf>
    <xf numFmtId="0" fontId="86" fillId="0" borderId="43" xfId="0" applyFont="1" applyBorder="1" applyAlignment="1">
      <alignment horizontal="left" vertical="center" wrapText="1" indent="2"/>
    </xf>
    <xf numFmtId="0" fontId="86" fillId="0" borderId="43" xfId="0" applyFont="1" applyBorder="1" applyAlignment="1">
      <alignment vertical="center" wrapText="1"/>
    </xf>
    <xf numFmtId="0" fontId="86" fillId="0" borderId="31" xfId="0" applyFont="1" applyBorder="1" applyAlignment="1">
      <alignment vertical="top" wrapText="1"/>
    </xf>
    <xf numFmtId="0" fontId="162" fillId="8" borderId="42" xfId="0" applyFont="1" applyFill="1" applyBorder="1" applyAlignment="1">
      <alignment vertical="center" wrapText="1"/>
    </xf>
    <xf numFmtId="0" fontId="162" fillId="8" borderId="30" xfId="0" applyFont="1" applyFill="1" applyBorder="1" applyAlignment="1">
      <alignment vertical="center" wrapText="1"/>
    </xf>
    <xf numFmtId="0" fontId="132" fillId="0" borderId="0" xfId="0" applyFont="1"/>
    <xf numFmtId="0" fontId="0" fillId="18" borderId="7" xfId="0" applyFill="1" applyBorder="1" applyAlignment="1">
      <alignment vertical="top" wrapText="1"/>
    </xf>
    <xf numFmtId="0" fontId="0" fillId="18" borderId="27" xfId="0" applyFont="1" applyFill="1" applyBorder="1" applyAlignment="1">
      <alignment vertical="top" wrapText="1"/>
    </xf>
    <xf numFmtId="0" fontId="0" fillId="18" borderId="29" xfId="0" applyFont="1" applyFill="1" applyBorder="1" applyAlignment="1">
      <alignment vertical="top" wrapText="1"/>
    </xf>
    <xf numFmtId="0" fontId="58" fillId="0" borderId="0" xfId="0" applyFont="1" applyFill="1" applyBorder="1" applyAlignment="1">
      <alignment vertical="top" wrapText="1"/>
    </xf>
    <xf numFmtId="0" fontId="156" fillId="0" borderId="5" xfId="0" applyFont="1" applyFill="1" applyBorder="1" applyAlignment="1">
      <alignment horizontal="right" vertical="top" wrapText="1"/>
    </xf>
    <xf numFmtId="0" fontId="94" fillId="0" borderId="3" xfId="0" applyFont="1" applyFill="1" applyBorder="1" applyAlignment="1">
      <alignment vertical="center" wrapText="1"/>
    </xf>
    <xf numFmtId="0" fontId="156" fillId="0" borderId="6" xfId="0" applyFont="1" applyBorder="1" applyAlignment="1">
      <alignment horizontal="right" vertical="top" wrapText="1"/>
    </xf>
    <xf numFmtId="0" fontId="0" fillId="18" borderId="1" xfId="0" applyFont="1" applyFill="1" applyBorder="1" applyAlignment="1">
      <alignment vertical="top"/>
    </xf>
    <xf numFmtId="0" fontId="26" fillId="18" borderId="1" xfId="0" applyFont="1" applyFill="1" applyBorder="1" applyAlignment="1">
      <alignment vertical="top"/>
    </xf>
    <xf numFmtId="0" fontId="52" fillId="18" borderId="1" xfId="0" quotePrefix="1" applyFont="1" applyFill="1" applyBorder="1" applyAlignment="1">
      <alignment horizontal="left" vertical="center"/>
    </xf>
    <xf numFmtId="0" fontId="0" fillId="0" borderId="0" xfId="0" applyFont="1" applyBorder="1" applyAlignment="1">
      <alignment vertical="top" wrapText="1"/>
    </xf>
    <xf numFmtId="0" fontId="0" fillId="0" borderId="0" xfId="0" applyAlignment="1">
      <alignment wrapText="1"/>
    </xf>
    <xf numFmtId="0" fontId="0" fillId="0" borderId="0" xfId="0" applyFont="1" applyBorder="1" applyAlignment="1">
      <alignment vertical="top" wrapText="1"/>
    </xf>
    <xf numFmtId="0" fontId="73" fillId="0" borderId="0" xfId="0" applyFont="1" applyBorder="1" applyAlignment="1">
      <alignment vertical="top" wrapText="1"/>
    </xf>
    <xf numFmtId="0" fontId="73" fillId="0" borderId="0" xfId="0" applyFont="1" applyAlignment="1">
      <alignment wrapText="1"/>
    </xf>
    <xf numFmtId="0" fontId="0" fillId="0" borderId="0" xfId="0" applyAlignment="1">
      <alignment horizontal="right" vertical="top"/>
    </xf>
    <xf numFmtId="0" fontId="170" fillId="0" borderId="0" xfId="0" applyFont="1"/>
    <xf numFmtId="0" fontId="0" fillId="8" borderId="0" xfId="0" applyFont="1" applyFill="1" applyBorder="1" applyAlignment="1">
      <alignment vertical="top"/>
    </xf>
    <xf numFmtId="0" fontId="0" fillId="8" borderId="0" xfId="0" applyFont="1" applyFill="1" applyBorder="1" applyAlignment="1">
      <alignment horizontal="left" vertical="center" wrapText="1"/>
    </xf>
    <xf numFmtId="0" fontId="0" fillId="8" borderId="0" xfId="0" applyFill="1" applyAlignment="1"/>
    <xf numFmtId="0" fontId="76" fillId="0" borderId="32" xfId="0" applyFont="1" applyBorder="1" applyAlignment="1">
      <alignment vertical="center" wrapText="1"/>
    </xf>
    <xf numFmtId="0" fontId="172" fillId="0" borderId="0" xfId="0" applyFont="1" applyAlignment="1">
      <alignment horizontal="center" vertical="center" wrapText="1"/>
    </xf>
    <xf numFmtId="0" fontId="172" fillId="0" borderId="0" xfId="0" applyFont="1" applyFill="1" applyAlignment="1">
      <alignment horizontal="center" vertical="center" wrapText="1"/>
    </xf>
    <xf numFmtId="0" fontId="92" fillId="0" borderId="0" xfId="0" applyFont="1" applyFill="1" applyBorder="1" applyAlignment="1">
      <alignment vertical="center" wrapText="1"/>
    </xf>
    <xf numFmtId="0" fontId="0" fillId="0" borderId="0" xfId="0" applyFill="1" applyAlignment="1">
      <alignment wrapText="1"/>
    </xf>
    <xf numFmtId="0" fontId="0" fillId="0" borderId="0" xfId="0" applyFill="1"/>
    <xf numFmtId="0" fontId="92" fillId="0" borderId="0" xfId="0" applyFont="1" applyAlignment="1">
      <alignment horizontal="left" vertical="center" indent="12"/>
    </xf>
    <xf numFmtId="0" fontId="0"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vertical="top"/>
    </xf>
    <xf numFmtId="0" fontId="84" fillId="0" borderId="0" xfId="0" applyFont="1" applyAlignment="1">
      <alignment horizontal="left" vertical="center" indent="8"/>
    </xf>
    <xf numFmtId="0" fontId="175" fillId="0" borderId="31" xfId="0" applyFont="1" applyBorder="1" applyAlignment="1">
      <alignment horizontal="center" vertical="center" wrapText="1"/>
    </xf>
    <xf numFmtId="0" fontId="104" fillId="0" borderId="31" xfId="0" applyFont="1" applyBorder="1" applyAlignment="1">
      <alignment horizontal="center" vertical="center" wrapText="1"/>
    </xf>
    <xf numFmtId="0" fontId="175" fillId="0" borderId="32" xfId="0" applyFont="1" applyBorder="1" applyAlignment="1">
      <alignment horizontal="center" vertical="center" wrapText="1"/>
    </xf>
    <xf numFmtId="0" fontId="0" fillId="0" borderId="0" xfId="0" applyFont="1" applyBorder="1" applyAlignment="1">
      <alignment vertical="top" wrapText="1"/>
    </xf>
    <xf numFmtId="0" fontId="76" fillId="0" borderId="30" xfId="0" applyFont="1" applyBorder="1" applyAlignment="1">
      <alignment vertical="center" wrapText="1"/>
    </xf>
    <xf numFmtId="0" fontId="76" fillId="0" borderId="39" xfId="0" applyFont="1" applyBorder="1" applyAlignment="1">
      <alignment vertical="center" wrapText="1"/>
    </xf>
    <xf numFmtId="0" fontId="7" fillId="0" borderId="0" xfId="0" applyFont="1" applyAlignment="1">
      <alignment vertical="center" wrapText="1"/>
    </xf>
    <xf numFmtId="0" fontId="179" fillId="0" borderId="0" xfId="0" applyFont="1" applyAlignment="1">
      <alignment vertical="center"/>
    </xf>
    <xf numFmtId="0" fontId="180" fillId="26" borderId="50" xfId="0" applyFont="1" applyFill="1" applyBorder="1" applyAlignment="1">
      <alignment horizontal="center" vertical="top" wrapText="1"/>
    </xf>
    <xf numFmtId="0" fontId="180" fillId="26" borderId="58" xfId="0" applyFont="1" applyFill="1" applyBorder="1" applyAlignment="1">
      <alignment horizontal="center" vertical="top" wrapText="1"/>
    </xf>
    <xf numFmtId="0" fontId="180" fillId="26" borderId="47" xfId="0" applyFont="1" applyFill="1" applyBorder="1" applyAlignment="1">
      <alignment horizontal="center" vertical="top" wrapText="1"/>
    </xf>
    <xf numFmtId="0" fontId="180" fillId="26" borderId="48" xfId="0" applyFont="1" applyFill="1" applyBorder="1" applyAlignment="1">
      <alignment horizontal="center" vertical="top" wrapText="1"/>
    </xf>
    <xf numFmtId="0" fontId="179" fillId="0" borderId="47" xfId="0" applyFont="1" applyBorder="1" applyAlignment="1">
      <alignment vertical="center" wrapText="1"/>
    </xf>
    <xf numFmtId="0" fontId="179" fillId="0" borderId="48" xfId="0" applyFont="1" applyBorder="1" applyAlignment="1">
      <alignment vertical="center" wrapText="1"/>
    </xf>
    <xf numFmtId="0" fontId="0" fillId="0" borderId="0" xfId="0" applyFont="1" applyBorder="1" applyAlignment="1">
      <alignment vertical="top" wrapText="1"/>
    </xf>
    <xf numFmtId="0" fontId="0" fillId="0" borderId="0" xfId="0" applyAlignment="1"/>
    <xf numFmtId="0" fontId="0" fillId="0" borderId="0" xfId="0" applyAlignment="1">
      <alignment vertical="top" wrapText="1"/>
    </xf>
    <xf numFmtId="0" fontId="0" fillId="0" borderId="0" xfId="0" applyFont="1" applyBorder="1" applyAlignment="1">
      <alignment vertical="top" wrapText="1"/>
    </xf>
    <xf numFmtId="0" fontId="0" fillId="0" borderId="0" xfId="0" applyFont="1" applyBorder="1" applyAlignment="1">
      <alignment horizontal="left" vertical="top" wrapText="1"/>
    </xf>
    <xf numFmtId="0" fontId="0" fillId="0" borderId="0" xfId="0" applyFont="1" applyBorder="1" applyAlignment="1">
      <alignment horizontal="left" vertical="center" wrapText="1"/>
    </xf>
    <xf numFmtId="0" fontId="0" fillId="0" borderId="0" xfId="0" applyFont="1" applyAlignment="1">
      <alignment wrapText="1"/>
    </xf>
    <xf numFmtId="0" fontId="0" fillId="0" borderId="0" xfId="0" applyFont="1" applyFill="1" applyBorder="1" applyAlignment="1">
      <alignment horizontal="left" vertical="center" wrapText="1"/>
    </xf>
    <xf numFmtId="0" fontId="60" fillId="0" borderId="0" xfId="0" applyFont="1" applyFill="1" applyBorder="1" applyAlignment="1">
      <alignment vertical="top" wrapText="1"/>
    </xf>
    <xf numFmtId="0" fontId="169" fillId="0" borderId="0" xfId="0" applyFont="1" applyFill="1"/>
    <xf numFmtId="0" fontId="184" fillId="0" borderId="0" xfId="0" applyFont="1" applyAlignment="1">
      <alignment vertical="center"/>
    </xf>
    <xf numFmtId="0" fontId="31" fillId="0" borderId="30" xfId="0" applyFont="1" applyBorder="1" applyAlignment="1">
      <alignment vertical="center" wrapText="1"/>
    </xf>
    <xf numFmtId="0" fontId="31" fillId="0" borderId="32" xfId="0" applyFont="1" applyBorder="1" applyAlignment="1">
      <alignment vertical="center" wrapText="1"/>
    </xf>
    <xf numFmtId="0" fontId="6" fillId="0" borderId="0" xfId="0" applyFont="1"/>
    <xf numFmtId="0" fontId="6" fillId="0" borderId="0" xfId="0" applyFont="1" applyAlignment="1">
      <alignment vertical="center"/>
    </xf>
    <xf numFmtId="0" fontId="185" fillId="0" borderId="0" xfId="0" applyFont="1" applyAlignment="1">
      <alignment vertical="center"/>
    </xf>
    <xf numFmtId="0" fontId="27" fillId="15" borderId="42" xfId="0" applyFont="1" applyFill="1" applyBorder="1" applyAlignment="1">
      <alignment vertical="center" wrapText="1"/>
    </xf>
    <xf numFmtId="0" fontId="27" fillId="15" borderId="31" xfId="0" applyFont="1" applyFill="1" applyBorder="1" applyAlignment="1">
      <alignment vertical="center" wrapText="1"/>
    </xf>
    <xf numFmtId="0" fontId="47" fillId="0" borderId="0" xfId="0" applyFont="1" applyAlignment="1">
      <alignment vertical="center"/>
    </xf>
    <xf numFmtId="0" fontId="186" fillId="0" borderId="0" xfId="0" applyFont="1" applyAlignment="1">
      <alignment vertical="center"/>
    </xf>
    <xf numFmtId="0" fontId="6" fillId="0" borderId="0" xfId="0" applyFont="1" applyAlignment="1">
      <alignment vertical="center" wrapText="1"/>
    </xf>
    <xf numFmtId="0" fontId="187" fillId="0" borderId="0" xfId="0" applyFont="1"/>
    <xf numFmtId="0" fontId="91" fillId="0" borderId="0" xfId="0" applyFont="1" applyAlignment="1">
      <alignment vertical="center"/>
    </xf>
    <xf numFmtId="0" fontId="188" fillId="8" borderId="0" xfId="0" applyFont="1" applyFill="1" applyBorder="1" applyAlignment="1">
      <alignment vertical="top"/>
    </xf>
    <xf numFmtId="0" fontId="188" fillId="8" borderId="0" xfId="0" applyFont="1" applyFill="1" applyBorder="1" applyAlignment="1">
      <alignment horizontal="left" vertical="center" wrapText="1"/>
    </xf>
    <xf numFmtId="0" fontId="188" fillId="8" borderId="0" xfId="0" applyFont="1" applyFill="1" applyAlignment="1"/>
    <xf numFmtId="0" fontId="188" fillId="0" borderId="0" xfId="0" applyFont="1" applyFill="1" applyBorder="1" applyAlignment="1">
      <alignment horizontal="left" vertical="center" wrapText="1"/>
    </xf>
    <xf numFmtId="0" fontId="188" fillId="0" borderId="0" xfId="0" applyFont="1" applyFill="1" applyAlignment="1"/>
    <xf numFmtId="0" fontId="189" fillId="0" borderId="0" xfId="0" applyFont="1" applyBorder="1" applyAlignment="1">
      <alignment vertical="top"/>
    </xf>
    <xf numFmtId="0" fontId="0" fillId="0" borderId="0" xfId="0" applyAlignment="1">
      <alignment horizontal="center" vertical="center"/>
    </xf>
    <xf numFmtId="0" fontId="92" fillId="0" borderId="0" xfId="0" applyFont="1" applyAlignment="1">
      <alignment vertical="center" wrapText="1"/>
    </xf>
    <xf numFmtId="0" fontId="84" fillId="0" borderId="0" xfId="0" applyFont="1" applyAlignment="1">
      <alignment horizontal="left" vertical="center" wrapText="1" indent="8"/>
    </xf>
    <xf numFmtId="0" fontId="190" fillId="0" borderId="0" xfId="0" applyFont="1" applyAlignment="1">
      <alignment vertical="center"/>
    </xf>
    <xf numFmtId="0" fontId="191" fillId="0" borderId="0" xfId="0" applyFont="1" applyBorder="1" applyAlignment="1">
      <alignment vertical="top"/>
    </xf>
    <xf numFmtId="0" fontId="191" fillId="0" borderId="0" xfId="0" applyFont="1"/>
    <xf numFmtId="0" fontId="22" fillId="0" borderId="92" xfId="0" applyFont="1" applyBorder="1" applyAlignment="1">
      <alignment vertical="top" wrapText="1"/>
    </xf>
    <xf numFmtId="0" fontId="19" fillId="0" borderId="0" xfId="0" applyFont="1" applyFill="1" applyBorder="1" applyAlignment="1">
      <alignment vertical="top" wrapText="1"/>
    </xf>
    <xf numFmtId="0" fontId="19" fillId="0" borderId="0" xfId="0" applyFont="1" applyBorder="1" applyAlignment="1">
      <alignment horizontal="center" vertical="center" textRotation="90" wrapText="1"/>
    </xf>
    <xf numFmtId="0" fontId="21" fillId="0" borderId="0" xfId="0" applyFont="1" applyFill="1" applyBorder="1" applyAlignment="1">
      <alignment horizontal="left"/>
    </xf>
    <xf numFmtId="0" fontId="20" fillId="2" borderId="38" xfId="0" applyFont="1" applyFill="1" applyBorder="1" applyAlignment="1">
      <alignment horizontal="left" vertical="center"/>
    </xf>
    <xf numFmtId="0" fontId="15" fillId="0" borderId="1"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145" fillId="27" borderId="8" xfId="0" applyFont="1" applyFill="1" applyBorder="1" applyAlignment="1">
      <alignment horizontal="center" vertical="center" wrapText="1"/>
    </xf>
    <xf numFmtId="0" fontId="193" fillId="8" borderId="13" xfId="0" applyFont="1" applyFill="1" applyBorder="1" applyAlignment="1">
      <alignment horizontal="center" vertical="center"/>
    </xf>
    <xf numFmtId="0" fontId="20" fillId="2" borderId="2" xfId="0" applyFont="1" applyFill="1" applyBorder="1" applyAlignment="1">
      <alignment horizontal="center" vertical="center" wrapText="1"/>
    </xf>
    <xf numFmtId="0" fontId="12" fillId="0" borderId="10" xfId="0" applyFont="1" applyFill="1" applyBorder="1" applyAlignment="1">
      <alignment vertical="center" wrapText="1"/>
    </xf>
    <xf numFmtId="0" fontId="23" fillId="0" borderId="0" xfId="0" applyFont="1" applyAlignment="1">
      <alignment horizontal="center" vertical="center"/>
    </xf>
    <xf numFmtId="0" fontId="193" fillId="8" borderId="1" xfId="0" applyFont="1" applyFill="1" applyBorder="1" applyAlignment="1">
      <alignment horizontal="center" vertical="top" wrapText="1"/>
    </xf>
    <xf numFmtId="0" fontId="22" fillId="2" borderId="0" xfId="0" applyFont="1" applyFill="1" applyBorder="1" applyAlignment="1">
      <alignment horizontal="right" vertical="top" wrapText="1"/>
    </xf>
    <xf numFmtId="0" fontId="22" fillId="0" borderId="9" xfId="0" applyFont="1" applyBorder="1" applyAlignment="1">
      <alignment horizontal="left" vertical="top" wrapText="1"/>
    </xf>
    <xf numFmtId="0" fontId="156" fillId="0" borderId="101" xfId="0" applyFont="1" applyBorder="1" applyAlignment="1">
      <alignment horizontal="right" vertical="top" wrapText="1"/>
    </xf>
    <xf numFmtId="0" fontId="22" fillId="27" borderId="7" xfId="0" applyFont="1" applyFill="1" applyBorder="1" applyAlignment="1">
      <alignment vertical="top" wrapText="1"/>
    </xf>
    <xf numFmtId="0" fontId="0" fillId="0" borderId="0" xfId="0" applyAlignment="1">
      <alignment vertical="top" wrapText="1"/>
    </xf>
    <xf numFmtId="0" fontId="0" fillId="0" borderId="0" xfId="0" applyFont="1" applyBorder="1" applyAlignment="1">
      <alignment vertical="top" wrapText="1"/>
    </xf>
    <xf numFmtId="0" fontId="0" fillId="0" borderId="0" xfId="0" applyAlignment="1">
      <alignment wrapText="1"/>
    </xf>
    <xf numFmtId="0" fontId="51" fillId="0" borderId="0" xfId="0" applyFont="1" applyFill="1" applyBorder="1" applyAlignment="1">
      <alignment vertical="top" wrapText="1"/>
    </xf>
    <xf numFmtId="0" fontId="22" fillId="7" borderId="3" xfId="0" quotePrefix="1" applyFont="1" applyFill="1" applyBorder="1" applyAlignment="1">
      <alignment horizontal="left" vertical="top" wrapText="1" indent="3"/>
    </xf>
    <xf numFmtId="0" fontId="193" fillId="8" borderId="29" xfId="0" applyFont="1" applyFill="1" applyBorder="1" applyAlignment="1">
      <alignment horizontal="center" vertical="top" wrapText="1"/>
    </xf>
    <xf numFmtId="0" fontId="20" fillId="2" borderId="42" xfId="0" applyFont="1" applyFill="1" applyBorder="1" applyAlignment="1">
      <alignment horizontal="center" vertical="center" wrapText="1"/>
    </xf>
    <xf numFmtId="0" fontId="22" fillId="7" borderId="3" xfId="0" applyFont="1" applyFill="1" applyBorder="1" applyAlignment="1">
      <alignment horizontal="left" vertical="top" wrapText="1" indent="2"/>
    </xf>
    <xf numFmtId="0" fontId="22" fillId="7" borderId="10" xfId="0" quotePrefix="1" applyFont="1" applyFill="1" applyBorder="1" applyAlignment="1">
      <alignment horizontal="left" vertical="top" wrapText="1" indent="3"/>
    </xf>
    <xf numFmtId="0" fontId="22" fillId="7" borderId="4" xfId="0" quotePrefix="1" applyFont="1" applyFill="1" applyBorder="1" applyAlignment="1">
      <alignment horizontal="left" vertical="top" wrapText="1" indent="3"/>
    </xf>
    <xf numFmtId="0" fontId="150" fillId="0" borderId="15" xfId="0" applyFont="1" applyBorder="1" applyAlignment="1">
      <alignment horizontal="right" vertical="top" wrapText="1"/>
    </xf>
    <xf numFmtId="0" fontId="156" fillId="0" borderId="1" xfId="0" applyFont="1" applyBorder="1" applyAlignment="1">
      <alignment horizontal="right" vertical="top" wrapText="1"/>
    </xf>
    <xf numFmtId="0" fontId="197" fillId="0" borderId="0" xfId="0" applyFont="1" applyAlignment="1">
      <alignment horizontal="center" vertical="center"/>
    </xf>
    <xf numFmtId="0" fontId="0" fillId="0" borderId="0" xfId="0" applyAlignment="1">
      <alignment vertical="top" wrapText="1"/>
    </xf>
    <xf numFmtId="0" fontId="0" fillId="0" borderId="0" xfId="0" applyFont="1" applyBorder="1" applyAlignment="1">
      <alignment vertical="center"/>
    </xf>
    <xf numFmtId="0" fontId="162" fillId="0" borderId="0" xfId="0" quotePrefix="1" applyFont="1" applyFill="1" applyBorder="1" applyAlignment="1">
      <alignment vertical="center"/>
    </xf>
    <xf numFmtId="0" fontId="151" fillId="0" borderId="0" xfId="0" applyFont="1" applyAlignment="1">
      <alignment vertical="center"/>
    </xf>
    <xf numFmtId="0" fontId="203" fillId="0" borderId="0" xfId="0" applyFont="1" applyAlignment="1">
      <alignment horizontal="left" vertical="center" indent="5"/>
    </xf>
    <xf numFmtId="0" fontId="203" fillId="0" borderId="0" xfId="0" applyFont="1" applyAlignment="1">
      <alignment vertical="center"/>
    </xf>
    <xf numFmtId="0" fontId="202" fillId="0" borderId="0" xfId="0" applyFont="1" applyAlignment="1">
      <alignment horizontal="left" vertical="center"/>
    </xf>
    <xf numFmtId="0" fontId="205" fillId="0" borderId="0" xfId="0" applyFont="1" applyAlignment="1">
      <alignment horizontal="left" vertical="center" indent="5"/>
    </xf>
    <xf numFmtId="0" fontId="201" fillId="0" borderId="0" xfId="0" applyFont="1" applyAlignment="1">
      <alignment horizontal="left" vertical="center" indent="5"/>
    </xf>
    <xf numFmtId="0" fontId="205" fillId="0" borderId="0" xfId="0" applyFont="1" applyAlignment="1">
      <alignment horizontal="left" vertical="center" indent="8"/>
    </xf>
    <xf numFmtId="0" fontId="205" fillId="0" borderId="0" xfId="0" applyFont="1" applyAlignment="1">
      <alignment horizontal="left" vertical="center" indent="15"/>
    </xf>
    <xf numFmtId="0" fontId="202" fillId="0" borderId="0" xfId="0" applyFont="1" applyAlignment="1">
      <alignment horizontal="left" vertical="center" indent="9"/>
    </xf>
    <xf numFmtId="0" fontId="213" fillId="0" borderId="0" xfId="0" applyFont="1" applyAlignment="1">
      <alignment vertical="center" wrapText="1"/>
    </xf>
    <xf numFmtId="0" fontId="213" fillId="0" borderId="40" xfId="0" applyFont="1" applyBorder="1" applyAlignment="1">
      <alignment horizontal="right" vertical="center" wrapText="1"/>
    </xf>
    <xf numFmtId="0" fontId="214" fillId="0" borderId="0" xfId="0" applyFont="1" applyAlignment="1">
      <alignment vertical="center" wrapText="1"/>
    </xf>
    <xf numFmtId="0" fontId="213" fillId="0" borderId="40" xfId="0" applyFont="1" applyBorder="1" applyAlignment="1">
      <alignment vertical="center" wrapText="1"/>
    </xf>
    <xf numFmtId="0" fontId="203" fillId="28" borderId="42" xfId="0" applyFont="1" applyFill="1" applyBorder="1" applyAlignment="1">
      <alignment vertical="center" wrapText="1"/>
    </xf>
    <xf numFmtId="0" fontId="203" fillId="28" borderId="30" xfId="0" applyFont="1" applyFill="1" applyBorder="1" applyAlignment="1">
      <alignment vertical="center" wrapText="1"/>
    </xf>
    <xf numFmtId="0" fontId="205" fillId="0" borderId="43" xfId="0" applyFont="1" applyBorder="1" applyAlignment="1">
      <alignment vertical="center" wrapText="1"/>
    </xf>
    <xf numFmtId="0" fontId="205" fillId="0" borderId="43" xfId="0" applyFont="1" applyBorder="1" applyAlignment="1">
      <alignment horizontal="left" vertical="center" wrapText="1" indent="2"/>
    </xf>
    <xf numFmtId="0" fontId="151" fillId="0" borderId="31" xfId="0" applyFont="1" applyBorder="1" applyAlignment="1">
      <alignment horizontal="left" vertical="center" wrapText="1" indent="2"/>
    </xf>
    <xf numFmtId="0" fontId="0" fillId="0" borderId="18" xfId="0" applyBorder="1"/>
    <xf numFmtId="0" fontId="151" fillId="0" borderId="43" xfId="0" applyFont="1" applyBorder="1" applyAlignment="1">
      <alignment horizontal="left" vertical="center" wrapText="1" indent="2"/>
    </xf>
    <xf numFmtId="0" fontId="205" fillId="0" borderId="0" xfId="0" applyFont="1" applyAlignment="1">
      <alignment vertical="center"/>
    </xf>
    <xf numFmtId="0" fontId="204" fillId="0" borderId="0" xfId="0" applyFont="1" applyAlignment="1">
      <alignment horizontal="center" vertical="center" wrapText="1"/>
    </xf>
    <xf numFmtId="0" fontId="203" fillId="0" borderId="0" xfId="0" applyFont="1" applyAlignment="1">
      <alignment horizontal="left" vertical="center" wrapText="1"/>
    </xf>
    <xf numFmtId="0" fontId="206" fillId="0" borderId="0" xfId="0" applyFont="1" applyAlignment="1">
      <alignment horizontal="center" vertical="center" wrapText="1"/>
    </xf>
    <xf numFmtId="0" fontId="207" fillId="0" borderId="0" xfId="0" applyFont="1" applyAlignment="1">
      <alignment horizontal="center" vertical="center" wrapText="1"/>
    </xf>
    <xf numFmtId="0" fontId="205" fillId="0" borderId="0" xfId="0" applyFont="1" applyAlignment="1">
      <alignment horizontal="center" vertical="center" wrapText="1"/>
    </xf>
    <xf numFmtId="0" fontId="205" fillId="0" borderId="0" xfId="0" applyFont="1" applyAlignment="1">
      <alignment horizontal="left" vertical="center" wrapText="1"/>
    </xf>
    <xf numFmtId="0" fontId="151" fillId="0" borderId="0" xfId="0" applyFont="1" applyAlignment="1">
      <alignment horizontal="left" vertical="center" wrapText="1"/>
    </xf>
    <xf numFmtId="0" fontId="0" fillId="0" borderId="0" xfId="0" applyAlignment="1">
      <alignment horizontal="left" wrapText="1" indent="8"/>
    </xf>
    <xf numFmtId="0" fontId="215" fillId="0" borderId="0" xfId="0" applyFont="1" applyAlignment="1">
      <alignment vertical="center"/>
    </xf>
    <xf numFmtId="0" fontId="0" fillId="0" borderId="17" xfId="0" applyBorder="1"/>
    <xf numFmtId="0" fontId="218" fillId="0" borderId="0" xfId="0" applyFont="1" applyBorder="1" applyAlignment="1">
      <alignment vertical="center"/>
    </xf>
    <xf numFmtId="0" fontId="218" fillId="0" borderId="18" xfId="0" applyFont="1" applyBorder="1" applyAlignment="1">
      <alignment vertical="center"/>
    </xf>
    <xf numFmtId="0" fontId="218" fillId="0" borderId="0" xfId="0" applyFont="1" applyBorder="1" applyAlignment="1">
      <alignment horizontal="left" vertical="center" wrapText="1"/>
    </xf>
    <xf numFmtId="0" fontId="0" fillId="0" borderId="0" xfId="0" applyAlignment="1">
      <alignment vertical="top" wrapText="1"/>
    </xf>
    <xf numFmtId="0" fontId="0" fillId="0" borderId="0" xfId="0" applyAlignment="1"/>
    <xf numFmtId="0" fontId="0" fillId="0" borderId="0" xfId="0" applyBorder="1" applyAlignment="1"/>
    <xf numFmtId="0" fontId="0" fillId="0" borderId="0" xfId="0" applyBorder="1" applyAlignment="1">
      <alignment vertical="top" wrapText="1"/>
    </xf>
    <xf numFmtId="0" fontId="0" fillId="0" borderId="0" xfId="0" applyAlignment="1">
      <alignment vertical="top" wrapText="1"/>
    </xf>
    <xf numFmtId="0" fontId="0" fillId="0" borderId="0" xfId="0" applyFont="1" applyBorder="1"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Border="1" applyAlignment="1">
      <alignment vertical="center"/>
    </xf>
    <xf numFmtId="0" fontId="220" fillId="0" borderId="0" xfId="0" applyFont="1" applyBorder="1" applyAlignment="1">
      <alignment vertical="center"/>
    </xf>
    <xf numFmtId="0" fontId="86" fillId="0" borderId="0" xfId="0" applyFont="1" applyBorder="1" applyAlignment="1">
      <alignment vertical="center"/>
    </xf>
    <xf numFmtId="0" fontId="231" fillId="0" borderId="17" xfId="0" applyFont="1" applyBorder="1" applyAlignment="1">
      <alignment vertical="center"/>
    </xf>
    <xf numFmtId="0" fontId="227" fillId="0" borderId="0" xfId="0" applyFont="1" applyBorder="1"/>
    <xf numFmtId="0" fontId="227" fillId="0" borderId="18" xfId="0" applyFont="1" applyBorder="1"/>
    <xf numFmtId="0" fontId="232" fillId="0" borderId="0" xfId="0" applyFont="1" applyBorder="1" applyAlignment="1">
      <alignment vertical="center" wrapText="1"/>
    </xf>
    <xf numFmtId="0" fontId="232" fillId="0" borderId="18" xfId="0" applyFont="1" applyBorder="1" applyAlignment="1">
      <alignment vertical="center" wrapText="1"/>
    </xf>
    <xf numFmtId="0" fontId="227" fillId="0" borderId="17" xfId="0" applyFont="1" applyBorder="1" applyAlignment="1">
      <alignment vertical="center"/>
    </xf>
    <xf numFmtId="0" fontId="229" fillId="0" borderId="39" xfId="0" applyFont="1" applyBorder="1" applyAlignment="1">
      <alignment vertical="top"/>
    </xf>
    <xf numFmtId="0" fontId="229" fillId="0" borderId="40" xfId="0" applyFont="1" applyBorder="1" applyAlignment="1">
      <alignment vertical="top"/>
    </xf>
    <xf numFmtId="0" fontId="233" fillId="0" borderId="17" xfId="0" applyFont="1" applyBorder="1" applyAlignment="1">
      <alignment horizontal="left" vertical="top" wrapText="1"/>
    </xf>
    <xf numFmtId="0" fontId="233" fillId="0" borderId="0" xfId="0" applyFont="1" applyBorder="1" applyAlignment="1">
      <alignment horizontal="left" vertical="top" wrapText="1"/>
    </xf>
    <xf numFmtId="0" fontId="233" fillId="0" borderId="18" xfId="0" applyFont="1" applyBorder="1" applyAlignment="1">
      <alignment horizontal="left" vertical="top" wrapText="1"/>
    </xf>
    <xf numFmtId="0" fontId="235" fillId="0" borderId="17" xfId="0" applyFont="1" applyBorder="1" applyAlignment="1">
      <alignment vertical="center"/>
    </xf>
    <xf numFmtId="0" fontId="0" fillId="0" borderId="18" xfId="0" applyBorder="1" applyAlignment="1"/>
    <xf numFmtId="0" fontId="235" fillId="0" borderId="39" xfId="0" applyFont="1" applyBorder="1" applyAlignment="1">
      <alignment vertical="center"/>
    </xf>
    <xf numFmtId="0" fontId="86" fillId="0" borderId="40" xfId="0" applyFont="1" applyBorder="1" applyAlignment="1">
      <alignment vertical="center"/>
    </xf>
    <xf numFmtId="0" fontId="0" fillId="0" borderId="32" xfId="0" applyBorder="1" applyAlignment="1"/>
    <xf numFmtId="0" fontId="238" fillId="0" borderId="13" xfId="0" applyFont="1" applyBorder="1" applyAlignment="1">
      <alignment horizontal="left" vertical="center" indent="3"/>
    </xf>
    <xf numFmtId="0" fontId="239" fillId="0" borderId="16" xfId="0" applyFont="1" applyBorder="1"/>
    <xf numFmtId="0" fontId="238" fillId="0" borderId="16" xfId="0" applyFont="1" applyBorder="1" applyAlignment="1">
      <alignment horizontal="left" vertical="center" indent="3"/>
    </xf>
    <xf numFmtId="0" fontId="240" fillId="0" borderId="16" xfId="0" applyFont="1" applyBorder="1"/>
    <xf numFmtId="0" fontId="240" fillId="0" borderId="14" xfId="0" applyFont="1" applyBorder="1"/>
    <xf numFmtId="0" fontId="238" fillId="0" borderId="17" xfId="0" applyFont="1" applyBorder="1" applyAlignment="1">
      <alignment horizontal="left" vertical="center" indent="3"/>
    </xf>
    <xf numFmtId="0" fontId="239" fillId="0" borderId="0" xfId="0" applyFont="1" applyBorder="1"/>
    <xf numFmtId="0" fontId="240" fillId="0" borderId="0" xfId="0" applyFont="1" applyBorder="1"/>
    <xf numFmtId="0" fontId="240" fillId="0" borderId="18" xfId="0" applyFont="1" applyBorder="1"/>
    <xf numFmtId="0" fontId="0" fillId="0" borderId="0" xfId="0" applyFont="1" applyBorder="1" applyAlignment="1">
      <alignment vertical="center" wrapText="1"/>
    </xf>
    <xf numFmtId="0" fontId="241" fillId="0" borderId="0" xfId="0" applyFont="1"/>
    <xf numFmtId="0" fontId="86" fillId="0" borderId="0" xfId="0" applyFont="1" applyAlignment="1">
      <alignment vertical="top" wrapText="1"/>
    </xf>
    <xf numFmtId="0" fontId="242" fillId="0" borderId="0" xfId="0" applyFont="1" applyBorder="1" applyAlignment="1">
      <alignment horizontal="center" vertical="center"/>
    </xf>
    <xf numFmtId="0" fontId="0" fillId="0" borderId="0" xfId="0" applyFont="1" applyFill="1" applyBorder="1" applyAlignment="1">
      <alignment vertical="center" wrapText="1"/>
    </xf>
    <xf numFmtId="0" fontId="19" fillId="0" borderId="0" xfId="0" applyFont="1" applyAlignment="1">
      <alignment horizontal="center" vertical="center" wrapText="1"/>
    </xf>
    <xf numFmtId="0" fontId="0" fillId="0" borderId="0" xfId="0" applyAlignment="1">
      <alignment wrapText="1"/>
    </xf>
    <xf numFmtId="0" fontId="0" fillId="24" borderId="31" xfId="0" applyFont="1" applyFill="1" applyBorder="1" applyAlignment="1">
      <alignment vertical="center" wrapText="1"/>
    </xf>
    <xf numFmtId="0" fontId="0" fillId="0" borderId="31" xfId="0" applyFont="1" applyBorder="1" applyAlignment="1">
      <alignment vertical="center" wrapText="1"/>
    </xf>
    <xf numFmtId="0" fontId="26" fillId="0" borderId="40" xfId="0" applyFont="1" applyBorder="1" applyAlignment="1">
      <alignment vertical="center" wrapText="1"/>
    </xf>
    <xf numFmtId="0" fontId="0" fillId="0" borderId="0" xfId="0" applyAlignment="1">
      <alignment vertical="top" wrapText="1"/>
    </xf>
    <xf numFmtId="0" fontId="0" fillId="0" borderId="102" xfId="0" applyBorder="1"/>
    <xf numFmtId="0" fontId="0" fillId="0" borderId="103" xfId="0" applyBorder="1"/>
    <xf numFmtId="0" fontId="0" fillId="0" borderId="104" xfId="0" applyBorder="1" applyAlignment="1">
      <alignment vertical="top" wrapText="1"/>
    </xf>
    <xf numFmtId="0" fontId="0" fillId="27" borderId="105" xfId="0" applyFill="1" applyBorder="1" applyAlignment="1">
      <alignment vertical="top" wrapText="1"/>
    </xf>
    <xf numFmtId="0" fontId="0" fillId="27" borderId="106" xfId="0" applyFill="1" applyBorder="1" applyAlignment="1">
      <alignment vertical="top" wrapText="1"/>
    </xf>
    <xf numFmtId="0" fontId="0" fillId="27" borderId="105" xfId="0" applyFill="1" applyBorder="1" applyAlignment="1">
      <alignment wrapText="1"/>
    </xf>
    <xf numFmtId="0" fontId="0" fillId="0" borderId="107" xfId="0" applyBorder="1"/>
    <xf numFmtId="0" fontId="0" fillId="27" borderId="0" xfId="0" applyFill="1" applyBorder="1" applyAlignment="1">
      <alignment wrapText="1"/>
    </xf>
    <xf numFmtId="0" fontId="0" fillId="27" borderId="103" xfId="0" applyFill="1" applyBorder="1" applyAlignment="1">
      <alignment wrapText="1"/>
    </xf>
    <xf numFmtId="0" fontId="0" fillId="0" borderId="107" xfId="0" applyBorder="1" applyAlignment="1">
      <alignment vertical="top" wrapText="1"/>
    </xf>
    <xf numFmtId="0" fontId="198" fillId="9" borderId="106" xfId="0" applyFont="1" applyFill="1" applyBorder="1" applyAlignment="1">
      <alignment horizontal="center" vertical="center"/>
    </xf>
    <xf numFmtId="0" fontId="198" fillId="9" borderId="105" xfId="0" applyFont="1" applyFill="1" applyBorder="1" applyAlignment="1">
      <alignment horizontal="center" vertical="center"/>
    </xf>
    <xf numFmtId="0" fontId="198" fillId="9" borderId="109" xfId="0" applyFont="1" applyFill="1" applyBorder="1" applyAlignment="1">
      <alignment horizontal="center" vertical="center"/>
    </xf>
    <xf numFmtId="0" fontId="162" fillId="8" borderId="110" xfId="0" applyFont="1" applyFill="1" applyBorder="1"/>
    <xf numFmtId="0" fontId="162" fillId="8" borderId="111" xfId="0" applyFont="1" applyFill="1" applyBorder="1"/>
    <xf numFmtId="0" fontId="162" fillId="8" borderId="112" xfId="0" applyFont="1" applyFill="1" applyBorder="1" applyAlignment="1">
      <alignment wrapText="1"/>
    </xf>
    <xf numFmtId="0" fontId="0" fillId="27" borderId="108" xfId="0" applyFill="1" applyBorder="1" applyAlignment="1">
      <alignment vertical="top" wrapText="1"/>
    </xf>
    <xf numFmtId="0" fontId="0" fillId="0" borderId="7" xfId="0" applyFont="1" applyBorder="1" applyAlignment="1">
      <alignment vertical="center" wrapText="1"/>
    </xf>
    <xf numFmtId="0" fontId="0" fillId="0" borderId="27" xfId="0" applyFont="1" applyBorder="1" applyAlignment="1">
      <alignment vertical="center" wrapText="1"/>
    </xf>
    <xf numFmtId="0" fontId="0" fillId="0" borderId="29" xfId="0" applyFont="1" applyBorder="1" applyAlignment="1">
      <alignment vertical="center" wrapText="1"/>
    </xf>
    <xf numFmtId="0" fontId="0" fillId="0" borderId="27" xfId="0" applyFont="1" applyBorder="1" applyAlignment="1">
      <alignment horizontal="center" vertical="center" wrapText="1"/>
    </xf>
    <xf numFmtId="0" fontId="26" fillId="0" borderId="0" xfId="0" applyFont="1" applyBorder="1" applyAlignment="1">
      <alignment vertical="center"/>
    </xf>
    <xf numFmtId="0" fontId="26" fillId="0" borderId="0" xfId="0" applyFont="1" applyBorder="1" applyAlignment="1">
      <alignment vertical="center" wrapText="1"/>
    </xf>
    <xf numFmtId="0" fontId="118" fillId="0" borderId="0" xfId="0" applyFont="1" applyBorder="1" applyAlignment="1">
      <alignment vertical="center" wrapText="1"/>
    </xf>
    <xf numFmtId="0" fontId="86" fillId="0" borderId="0" xfId="0" applyFont="1" applyBorder="1" applyAlignment="1">
      <alignment vertical="center" wrapText="1"/>
    </xf>
    <xf numFmtId="0" fontId="243" fillId="0" borderId="0" xfId="0" applyFont="1" applyBorder="1" applyAlignment="1">
      <alignment vertical="center" wrapText="1"/>
    </xf>
    <xf numFmtId="0" fontId="245" fillId="0" borderId="13" xfId="0" applyFont="1" applyFill="1" applyBorder="1" applyAlignment="1">
      <alignment horizontal="center" vertical="center" wrapText="1"/>
    </xf>
    <xf numFmtId="0" fontId="26" fillId="0" borderId="16" xfId="0" applyFont="1" applyBorder="1" applyAlignment="1">
      <alignment vertical="center"/>
    </xf>
    <xf numFmtId="0" fontId="26" fillId="0" borderId="16" xfId="0" applyFont="1" applyBorder="1" applyAlignment="1">
      <alignment vertical="center" wrapText="1"/>
    </xf>
    <xf numFmtId="0" fontId="86" fillId="0" borderId="16" xfId="0" applyFont="1" applyBorder="1" applyAlignment="1">
      <alignment vertical="center" wrapText="1"/>
    </xf>
    <xf numFmtId="0" fontId="86" fillId="0" borderId="16" xfId="0" applyFont="1" applyBorder="1" applyAlignment="1">
      <alignment vertical="center"/>
    </xf>
    <xf numFmtId="0" fontId="243" fillId="0" borderId="16" xfId="0" applyFont="1" applyBorder="1" applyAlignment="1">
      <alignment vertical="center" wrapText="1"/>
    </xf>
    <xf numFmtId="0" fontId="245" fillId="0" borderId="17" xfId="0" applyFont="1" applyFill="1" applyBorder="1" applyAlignment="1">
      <alignment horizontal="center" vertical="center" wrapText="1"/>
    </xf>
    <xf numFmtId="0" fontId="245" fillId="0" borderId="39" xfId="0" applyFont="1" applyFill="1" applyBorder="1" applyAlignment="1">
      <alignment horizontal="center" vertical="center" wrapText="1"/>
    </xf>
    <xf numFmtId="0" fontId="26" fillId="0" borderId="40" xfId="0" applyFont="1" applyBorder="1" applyAlignment="1">
      <alignment vertical="center"/>
    </xf>
    <xf numFmtId="0" fontId="86" fillId="0" borderId="40" xfId="0" applyFont="1" applyBorder="1" applyAlignment="1">
      <alignment vertical="center" wrapText="1"/>
    </xf>
    <xf numFmtId="0" fontId="133" fillId="0" borderId="13" xfId="0" applyFont="1" applyFill="1" applyBorder="1" applyAlignment="1">
      <alignment horizontal="center" vertical="center" wrapText="1"/>
    </xf>
    <xf numFmtId="0" fontId="118" fillId="0" borderId="16" xfId="0" applyFont="1" applyBorder="1" applyAlignment="1">
      <alignment vertical="center" wrapText="1"/>
    </xf>
    <xf numFmtId="0" fontId="133" fillId="0" borderId="17" xfId="0" applyFont="1" applyFill="1" applyBorder="1" applyAlignment="1">
      <alignment horizontal="center" vertical="center" wrapText="1"/>
    </xf>
    <xf numFmtId="0" fontId="133" fillId="0" borderId="39" xfId="0" applyFont="1" applyFill="1" applyBorder="1" applyAlignment="1">
      <alignment horizontal="center" vertical="center" wrapText="1"/>
    </xf>
    <xf numFmtId="0" fontId="244" fillId="0" borderId="17" xfId="0" applyFont="1" applyFill="1" applyBorder="1" applyAlignment="1">
      <alignment horizontal="center" vertical="center" wrapText="1"/>
    </xf>
    <xf numFmtId="0" fontId="244" fillId="0" borderId="39" xfId="0" applyFont="1" applyFill="1" applyBorder="1" applyAlignment="1">
      <alignment horizontal="center" vertical="center" wrapText="1"/>
    </xf>
    <xf numFmtId="0" fontId="162" fillId="8" borderId="27" xfId="0" quotePrefix="1" applyFont="1" applyFill="1" applyBorder="1" applyAlignment="1">
      <alignment vertical="center" wrapText="1"/>
    </xf>
    <xf numFmtId="0" fontId="162" fillId="8" borderId="27" xfId="0" quotePrefix="1" applyFont="1" applyFill="1" applyBorder="1" applyAlignment="1">
      <alignment horizontal="center" vertical="center" wrapText="1"/>
    </xf>
    <xf numFmtId="0" fontId="8" fillId="0" borderId="0" xfId="0" applyFont="1" applyFill="1" applyBorder="1" applyAlignment="1">
      <alignment vertical="center" wrapText="1"/>
    </xf>
    <xf numFmtId="0" fontId="151" fillId="0" borderId="0" xfId="0" applyFont="1" applyFill="1" applyBorder="1" applyAlignment="1">
      <alignment vertical="center" wrapText="1"/>
    </xf>
    <xf numFmtId="0" fontId="18" fillId="0" borderId="31" xfId="1" applyFont="1" applyBorder="1" applyAlignment="1">
      <alignment vertical="center" wrapText="1"/>
    </xf>
    <xf numFmtId="0" fontId="63" fillId="0" borderId="0" xfId="0" applyFont="1" applyAlignment="1">
      <alignment vertical="center"/>
    </xf>
    <xf numFmtId="0" fontId="250" fillId="0" borderId="0" xfId="0" applyFont="1" applyAlignment="1">
      <alignment vertical="center"/>
    </xf>
    <xf numFmtId="0" fontId="251" fillId="0" borderId="0" xfId="0" applyFont="1" applyAlignment="1">
      <alignment horizontal="left" vertical="center" indent="5"/>
    </xf>
    <xf numFmtId="0" fontId="252" fillId="0" borderId="0" xfId="0" applyFont="1" applyAlignment="1">
      <alignment vertical="center"/>
    </xf>
    <xf numFmtId="0" fontId="253" fillId="0" borderId="0" xfId="0" applyFont="1" applyAlignment="1">
      <alignment vertical="center"/>
    </xf>
    <xf numFmtId="0" fontId="255" fillId="0" borderId="0" xfId="0" applyFont="1" applyAlignment="1">
      <alignment vertical="center"/>
    </xf>
    <xf numFmtId="0" fontId="256" fillId="0" borderId="0" xfId="0" applyFont="1" applyAlignment="1">
      <alignment horizontal="left" vertical="center" indent="5"/>
    </xf>
    <xf numFmtId="0" fontId="252" fillId="0" borderId="0" xfId="0" applyFont="1" applyAlignment="1">
      <alignment horizontal="left" vertical="center" indent="5"/>
    </xf>
    <xf numFmtId="0" fontId="63" fillId="0" borderId="0" xfId="0" applyFont="1" applyAlignment="1">
      <alignment horizontal="left" vertical="center" indent="5"/>
    </xf>
    <xf numFmtId="0" fontId="253" fillId="0" borderId="0" xfId="0" applyFont="1" applyAlignment="1">
      <alignment horizontal="left" vertical="center" indent="5"/>
    </xf>
    <xf numFmtId="0" fontId="253" fillId="0" borderId="0" xfId="0" applyFont="1" applyAlignment="1">
      <alignment horizontal="left" vertical="center" indent="2"/>
    </xf>
    <xf numFmtId="0" fontId="252" fillId="0" borderId="0" xfId="0" applyFont="1" applyAlignment="1">
      <alignment vertical="center" wrapText="1"/>
    </xf>
    <xf numFmtId="0" fontId="253" fillId="0" borderId="0" xfId="0" applyFont="1" applyAlignment="1">
      <alignment vertical="center" wrapText="1"/>
    </xf>
    <xf numFmtId="0" fontId="253" fillId="0" borderId="40" xfId="0" applyFont="1" applyBorder="1" applyAlignment="1">
      <alignment vertical="center" wrapText="1"/>
    </xf>
    <xf numFmtId="0" fontId="252" fillId="0" borderId="0" xfId="0" applyFont="1" applyAlignment="1">
      <alignment horizontal="left" vertical="center" indent="2"/>
    </xf>
    <xf numFmtId="0" fontId="0" fillId="8" borderId="0" xfId="0" applyFont="1" applyFill="1" applyBorder="1" applyAlignment="1">
      <alignment vertical="center" wrapText="1"/>
    </xf>
    <xf numFmtId="0" fontId="0" fillId="0" borderId="0" xfId="0" applyAlignment="1">
      <alignment wrapText="1"/>
    </xf>
    <xf numFmtId="0" fontId="170" fillId="0" borderId="0" xfId="0" applyFont="1" applyAlignment="1">
      <alignment wrapText="1"/>
    </xf>
    <xf numFmtId="0" fontId="0" fillId="0" borderId="0" xfId="0" applyAlignment="1">
      <alignment vertical="top" wrapText="1"/>
    </xf>
    <xf numFmtId="0" fontId="0" fillId="0" borderId="0" xfId="0" applyFont="1" applyBorder="1" applyAlignment="1">
      <alignment vertical="top" wrapText="1"/>
    </xf>
    <xf numFmtId="0" fontId="51" fillId="0" borderId="0" xfId="0" applyFont="1" applyFill="1" applyBorder="1" applyAlignment="1">
      <alignment vertical="top" wrapText="1"/>
    </xf>
    <xf numFmtId="0" fontId="0" fillId="0" borderId="0" xfId="0" applyAlignment="1"/>
    <xf numFmtId="0" fontId="0" fillId="0" borderId="0" xfId="0" applyAlignment="1">
      <alignment wrapText="1"/>
    </xf>
    <xf numFmtId="0" fontId="0" fillId="0" borderId="40" xfId="0" applyBorder="1" applyAlignment="1">
      <alignment wrapText="1"/>
    </xf>
    <xf numFmtId="0" fontId="0" fillId="0" borderId="0" xfId="0" applyBorder="1" applyAlignment="1">
      <alignment wrapText="1"/>
    </xf>
    <xf numFmtId="0" fontId="52" fillId="8" borderId="0" xfId="0" applyFont="1" applyFill="1" applyAlignment="1"/>
    <xf numFmtId="0" fontId="262" fillId="5" borderId="0" xfId="0" applyFont="1" applyFill="1"/>
    <xf numFmtId="0" fontId="262" fillId="0" borderId="0" xfId="0" applyFont="1"/>
    <xf numFmtId="0" fontId="263" fillId="5" borderId="0" xfId="0" applyFont="1" applyFill="1"/>
    <xf numFmtId="0" fontId="264" fillId="30" borderId="1" xfId="49" applyFont="1" applyFill="1" applyBorder="1" applyAlignment="1">
      <alignment textRotation="45" wrapText="1"/>
    </xf>
    <xf numFmtId="0" fontId="264" fillId="30" borderId="0" xfId="49" applyFont="1" applyFill="1" applyBorder="1" applyAlignment="1">
      <alignment textRotation="45" wrapText="1"/>
    </xf>
    <xf numFmtId="0" fontId="265" fillId="0" borderId="0" xfId="0" applyFont="1"/>
    <xf numFmtId="0" fontId="262" fillId="0" borderId="1" xfId="0" applyFont="1" applyBorder="1"/>
    <xf numFmtId="165" fontId="262" fillId="0" borderId="1" xfId="0" applyNumberFormat="1" applyFont="1" applyBorder="1"/>
    <xf numFmtId="0" fontId="262" fillId="0" borderId="0" xfId="0" applyFont="1" applyAlignment="1">
      <alignment horizontal="right" vertical="center" indent="2"/>
    </xf>
    <xf numFmtId="0" fontId="18" fillId="0" borderId="0" xfId="1" quotePrefix="1" applyAlignment="1">
      <alignment vertical="top"/>
    </xf>
    <xf numFmtId="0" fontId="267" fillId="0" borderId="19" xfId="0" applyFont="1" applyBorder="1" applyAlignment="1">
      <alignment horizontal="center" wrapText="1"/>
    </xf>
    <xf numFmtId="0" fontId="186" fillId="0" borderId="17" xfId="0" applyFont="1" applyFill="1" applyBorder="1" applyAlignment="1">
      <alignment vertical="top" wrapText="1"/>
    </xf>
    <xf numFmtId="0" fontId="19" fillId="0" borderId="17" xfId="0" applyFont="1" applyBorder="1" applyAlignment="1">
      <alignment vertical="top"/>
    </xf>
    <xf numFmtId="0" fontId="19" fillId="0" borderId="20" xfId="0" applyFont="1" applyBorder="1" applyAlignment="1">
      <alignment vertical="top"/>
    </xf>
    <xf numFmtId="0" fontId="18" fillId="0" borderId="19" xfId="1" applyBorder="1"/>
    <xf numFmtId="0" fontId="71" fillId="0" borderId="19" xfId="0" applyFont="1" applyFill="1" applyBorder="1" applyAlignment="1">
      <alignment horizontal="left" vertical="top" wrapText="1"/>
    </xf>
    <xf numFmtId="0" fontId="58" fillId="0" borderId="0" xfId="0" applyFont="1" applyFill="1" applyBorder="1" applyAlignment="1">
      <alignment horizontal="center" vertical="center" wrapText="1"/>
    </xf>
    <xf numFmtId="0" fontId="18" fillId="0" borderId="0" xfId="1" quotePrefix="1" applyBorder="1" applyAlignment="1">
      <alignment horizontal="left" vertical="top" indent="1"/>
    </xf>
    <xf numFmtId="0" fontId="0" fillId="27" borderId="1" xfId="0" applyFill="1" applyBorder="1"/>
    <xf numFmtId="0" fontId="59" fillId="0" borderId="13" xfId="0" applyFont="1" applyFill="1" applyBorder="1" applyAlignment="1">
      <alignment horizontal="left" vertical="center" wrapText="1"/>
    </xf>
    <xf numFmtId="0" fontId="49" fillId="0" borderId="16" xfId="0" applyFont="1" applyFill="1" applyBorder="1" applyAlignment="1">
      <alignment horizontal="center" vertical="center" wrapText="1"/>
    </xf>
    <xf numFmtId="0" fontId="0" fillId="0" borderId="16" xfId="0" applyFont="1" applyBorder="1" applyAlignment="1">
      <alignment vertical="top"/>
    </xf>
    <xf numFmtId="0" fontId="0" fillId="0" borderId="16" xfId="0" applyFont="1" applyFill="1" applyBorder="1" applyAlignment="1">
      <alignment vertical="top"/>
    </xf>
    <xf numFmtId="0" fontId="0" fillId="0" borderId="16" xfId="0" applyFont="1" applyBorder="1" applyAlignment="1">
      <alignment horizontal="left" vertical="top" indent="1"/>
    </xf>
    <xf numFmtId="0" fontId="0" fillId="0" borderId="14" xfId="0" applyFont="1" applyBorder="1" applyAlignment="1">
      <alignment vertical="top"/>
    </xf>
    <xf numFmtId="0" fontId="51" fillId="0" borderId="17" xfId="0" applyFont="1" applyFill="1" applyBorder="1" applyAlignment="1">
      <alignment vertical="top" wrapText="1"/>
    </xf>
    <xf numFmtId="0" fontId="19" fillId="0" borderId="18" xfId="0" applyFont="1" applyBorder="1" applyAlignment="1">
      <alignment vertical="top"/>
    </xf>
    <xf numFmtId="0" fontId="0" fillId="27" borderId="5" xfId="0" applyFill="1" applyBorder="1"/>
    <xf numFmtId="0" fontId="0" fillId="27" borderId="24" xfId="0" applyFill="1" applyBorder="1"/>
    <xf numFmtId="0" fontId="0" fillId="27" borderId="6" xfId="0" applyFill="1" applyBorder="1"/>
    <xf numFmtId="0" fontId="0" fillId="0" borderId="16" xfId="0" applyBorder="1"/>
    <xf numFmtId="0" fontId="0" fillId="0" borderId="14" xfId="0" applyBorder="1"/>
    <xf numFmtId="0" fontId="19" fillId="0" borderId="17" xfId="0" applyFont="1" applyBorder="1"/>
    <xf numFmtId="0" fontId="19" fillId="0" borderId="39" xfId="0" applyFont="1" applyBorder="1"/>
    <xf numFmtId="0" fontId="18" fillId="0" borderId="40" xfId="1" applyBorder="1" applyAlignment="1">
      <alignment wrapText="1"/>
    </xf>
    <xf numFmtId="0" fontId="0" fillId="0" borderId="32" xfId="0" applyBorder="1" applyAlignment="1">
      <alignment wrapText="1"/>
    </xf>
    <xf numFmtId="0" fontId="0" fillId="0" borderId="17" xfId="0" applyBorder="1" applyAlignment="1">
      <alignment wrapText="1"/>
    </xf>
    <xf numFmtId="0" fontId="0" fillId="0" borderId="39" xfId="0" applyBorder="1" applyAlignment="1">
      <alignment wrapText="1"/>
    </xf>
    <xf numFmtId="0" fontId="159" fillId="12" borderId="59" xfId="0" applyFont="1" applyFill="1" applyBorder="1" applyAlignment="1">
      <alignment horizontal="center" vertical="center" wrapText="1"/>
    </xf>
    <xf numFmtId="0" fontId="0" fillId="27" borderId="42" xfId="0" applyFill="1" applyBorder="1" applyAlignment="1">
      <alignment horizontal="center"/>
    </xf>
    <xf numFmtId="0" fontId="18" fillId="0" borderId="0" xfId="1" quotePrefix="1" applyAlignment="1">
      <alignment vertical="top" wrapText="1"/>
    </xf>
    <xf numFmtId="0" fontId="0" fillId="0" borderId="91" xfId="0" applyBorder="1"/>
    <xf numFmtId="0" fontId="0" fillId="0" borderId="90" xfId="0" applyBorder="1"/>
    <xf numFmtId="0" fontId="0" fillId="0" borderId="28" xfId="0" applyBorder="1"/>
    <xf numFmtId="0" fontId="0" fillId="0" borderId="88" xfId="0" applyBorder="1"/>
    <xf numFmtId="0" fontId="162" fillId="0" borderId="0" xfId="0" quotePrefix="1" applyFont="1" applyFill="1" applyBorder="1" applyAlignment="1">
      <alignment horizontal="left" vertical="center" wrapText="1"/>
    </xf>
    <xf numFmtId="0" fontId="0" fillId="8" borderId="0" xfId="0" applyFill="1"/>
    <xf numFmtId="0" fontId="0" fillId="8" borderId="0" xfId="0" applyFill="1" applyAlignment="1">
      <alignment wrapText="1"/>
    </xf>
    <xf numFmtId="0" fontId="262" fillId="27" borderId="1" xfId="0" applyFont="1" applyFill="1" applyBorder="1"/>
    <xf numFmtId="165" fontId="262" fillId="27" borderId="1" xfId="0" applyNumberFormat="1" applyFont="1" applyFill="1" applyBorder="1"/>
    <xf numFmtId="0" fontId="35" fillId="31" borderId="13" xfId="0" applyFont="1" applyFill="1" applyBorder="1" applyAlignment="1">
      <alignment vertical="center" wrapText="1"/>
    </xf>
    <xf numFmtId="0" fontId="35" fillId="31" borderId="16" xfId="0" applyFont="1" applyFill="1" applyBorder="1" applyAlignment="1">
      <alignment vertical="center" wrapText="1"/>
    </xf>
    <xf numFmtId="0" fontId="35" fillId="31" borderId="14" xfId="0" applyFont="1" applyFill="1" applyBorder="1" applyAlignment="1">
      <alignment vertical="center" wrapText="1"/>
    </xf>
    <xf numFmtId="0" fontId="51" fillId="8" borderId="0" xfId="0" applyFont="1" applyFill="1" applyBorder="1" applyAlignment="1">
      <alignment vertical="top"/>
    </xf>
    <xf numFmtId="0" fontId="51" fillId="8" borderId="0" xfId="0" applyFont="1" applyFill="1" applyBorder="1" applyAlignment="1">
      <alignment vertical="top" wrapText="1"/>
    </xf>
    <xf numFmtId="0" fontId="162" fillId="8" borderId="0" xfId="0" quotePrefix="1" applyFont="1" applyFill="1" applyBorder="1" applyAlignment="1">
      <alignment horizontal="center" vertical="center"/>
    </xf>
    <xf numFmtId="0" fontId="51" fillId="0" borderId="13" xfId="0" applyFont="1" applyFill="1" applyBorder="1" applyAlignment="1">
      <alignment horizontal="center" vertical="center"/>
    </xf>
    <xf numFmtId="0" fontId="51" fillId="0" borderId="16" xfId="0" applyFont="1" applyFill="1" applyBorder="1" applyAlignment="1">
      <alignment horizontal="center" vertical="center"/>
    </xf>
    <xf numFmtId="0" fontId="19" fillId="0" borderId="14" xfId="0" applyFont="1" applyBorder="1" applyAlignment="1">
      <alignment horizontal="center" vertical="center"/>
    </xf>
    <xf numFmtId="0" fontId="0" fillId="0" borderId="1" xfId="0" applyFont="1" applyBorder="1" applyAlignment="1">
      <alignment vertical="top" wrapText="1"/>
    </xf>
    <xf numFmtId="0" fontId="0" fillId="0" borderId="1" xfId="0" applyFont="1" applyBorder="1" applyAlignment="1">
      <alignment vertical="top"/>
    </xf>
    <xf numFmtId="0" fontId="54" fillId="0" borderId="1" xfId="0" applyFont="1" applyBorder="1" applyAlignment="1">
      <alignment vertical="top"/>
    </xf>
    <xf numFmtId="0" fontId="72" fillId="0" borderId="1" xfId="1" applyFont="1" applyFill="1" applyBorder="1" applyAlignment="1">
      <alignment vertical="top"/>
    </xf>
    <xf numFmtId="0" fontId="55" fillId="0" borderId="1" xfId="0" applyFont="1" applyBorder="1" applyAlignment="1">
      <alignment vertical="top"/>
    </xf>
    <xf numFmtId="0" fontId="56" fillId="0" borderId="1" xfId="0" applyFont="1" applyBorder="1" applyAlignment="1">
      <alignment vertical="top"/>
    </xf>
    <xf numFmtId="0" fontId="57" fillId="0" borderId="1" xfId="0" applyFont="1" applyBorder="1" applyAlignment="1">
      <alignment vertical="top"/>
    </xf>
    <xf numFmtId="0" fontId="19" fillId="0" borderId="87" xfId="0" applyFont="1" applyBorder="1" applyAlignment="1">
      <alignment vertical="top" wrapText="1"/>
    </xf>
    <xf numFmtId="0" fontId="19" fillId="0" borderId="87" xfId="0" applyFont="1" applyBorder="1" applyAlignment="1">
      <alignment vertical="top"/>
    </xf>
    <xf numFmtId="0" fontId="19" fillId="0" borderId="7" xfId="0" applyFont="1" applyBorder="1" applyAlignment="1">
      <alignment vertical="top" wrapText="1"/>
    </xf>
    <xf numFmtId="0" fontId="19" fillId="0" borderId="27" xfId="0" applyFont="1" applyBorder="1" applyAlignment="1">
      <alignment vertical="top" wrapText="1"/>
    </xf>
    <xf numFmtId="0" fontId="19" fillId="0" borderId="1" xfId="0" applyFont="1" applyFill="1" applyBorder="1" applyAlignment="1">
      <alignment vertical="top"/>
    </xf>
    <xf numFmtId="0" fontId="19" fillId="0" borderId="1" xfId="0" applyFont="1" applyFill="1" applyBorder="1" applyAlignment="1">
      <alignment vertical="top" wrapText="1"/>
    </xf>
    <xf numFmtId="0" fontId="19" fillId="0" borderId="29" xfId="0" applyFont="1" applyFill="1" applyBorder="1" applyAlignment="1">
      <alignment vertical="top" wrapText="1"/>
    </xf>
    <xf numFmtId="0" fontId="19" fillId="0" borderId="27" xfId="0" applyFont="1" applyBorder="1" applyAlignment="1">
      <alignment vertical="top"/>
    </xf>
    <xf numFmtId="0" fontId="19" fillId="0" borderId="29" xfId="0" applyFont="1" applyBorder="1" applyAlignment="1">
      <alignment vertical="top" wrapText="1"/>
    </xf>
    <xf numFmtId="0" fontId="19" fillId="0" borderId="1" xfId="0" applyFont="1" applyBorder="1" applyAlignment="1">
      <alignment vertical="top" wrapText="1"/>
    </xf>
    <xf numFmtId="0" fontId="19" fillId="27" borderId="1" xfId="0" applyFont="1" applyFill="1" applyBorder="1"/>
    <xf numFmtId="0" fontId="0" fillId="27" borderId="1" xfId="0" applyFont="1" applyFill="1" applyBorder="1" applyAlignment="1">
      <alignment wrapText="1"/>
    </xf>
    <xf numFmtId="0" fontId="71" fillId="0" borderId="1" xfId="0" applyFont="1" applyFill="1" applyBorder="1" applyAlignment="1">
      <alignment horizontal="left" vertical="top" wrapText="1"/>
    </xf>
    <xf numFmtId="0" fontId="91" fillId="0" borderId="13" xfId="0" applyFont="1" applyBorder="1" applyAlignment="1">
      <alignment vertical="center"/>
    </xf>
    <xf numFmtId="0" fontId="84" fillId="0" borderId="17" xfId="0" applyFont="1" applyBorder="1" applyAlignment="1">
      <alignment vertical="center"/>
    </xf>
    <xf numFmtId="0" fontId="92" fillId="0" borderId="17" xfId="0" applyFont="1" applyBorder="1" applyAlignment="1">
      <alignment vertical="center"/>
    </xf>
    <xf numFmtId="0" fontId="0" fillId="18" borderId="1" xfId="0" applyFill="1" applyBorder="1" applyAlignment="1">
      <alignment vertical="top" wrapText="1"/>
    </xf>
    <xf numFmtId="0" fontId="0" fillId="0" borderId="13" xfId="0" applyFont="1" applyFill="1" applyBorder="1" applyAlignment="1">
      <alignment vertical="top"/>
    </xf>
    <xf numFmtId="0" fontId="0" fillId="0" borderId="17" xfId="0" applyBorder="1" applyAlignment="1">
      <alignment horizontal="center" vertical="center"/>
    </xf>
    <xf numFmtId="0" fontId="190" fillId="0" borderId="0" xfId="0" applyFont="1" applyBorder="1" applyAlignment="1">
      <alignment vertical="center"/>
    </xf>
    <xf numFmtId="0" fontId="84" fillId="0" borderId="0" xfId="0" applyFont="1" applyBorder="1" applyAlignment="1">
      <alignment vertical="center" wrapText="1"/>
    </xf>
    <xf numFmtId="0" fontId="0" fillId="0" borderId="18" xfId="0" applyBorder="1" applyAlignment="1">
      <alignment wrapText="1"/>
    </xf>
    <xf numFmtId="0" fontId="0" fillId="0" borderId="39" xfId="0" applyBorder="1" applyAlignment="1">
      <alignment horizontal="center" vertical="center"/>
    </xf>
    <xf numFmtId="0" fontId="188" fillId="0" borderId="0" xfId="0" applyFont="1" applyBorder="1" applyAlignment="1">
      <alignment vertical="top"/>
    </xf>
    <xf numFmtId="0" fontId="92" fillId="0" borderId="11" xfId="0" applyFont="1" applyBorder="1" applyAlignment="1">
      <alignment vertical="center"/>
    </xf>
    <xf numFmtId="0" fontId="177" fillId="0" borderId="37" xfId="0" applyFont="1" applyBorder="1" applyAlignment="1">
      <alignment horizontal="left" vertical="center" indent="12"/>
    </xf>
    <xf numFmtId="0" fontId="178" fillId="0" borderId="37" xfId="0" applyFont="1" applyBorder="1" applyAlignment="1">
      <alignment horizontal="left" vertical="center" indent="12"/>
    </xf>
    <xf numFmtId="0" fontId="178" fillId="0" borderId="89" xfId="0" applyFont="1" applyBorder="1" applyAlignment="1">
      <alignment horizontal="left" vertical="center" indent="12"/>
    </xf>
    <xf numFmtId="0" fontId="91" fillId="0" borderId="7" xfId="0" applyFont="1" applyBorder="1" applyAlignment="1">
      <alignment vertical="center"/>
    </xf>
    <xf numFmtId="0" fontId="0" fillId="0" borderId="29" xfId="0" applyBorder="1"/>
    <xf numFmtId="0" fontId="67" fillId="0" borderId="37" xfId="0" applyFont="1" applyBorder="1" applyAlignment="1">
      <alignment vertical="center"/>
    </xf>
    <xf numFmtId="0" fontId="85" fillId="0" borderId="37" xfId="0" applyFont="1" applyBorder="1" applyAlignment="1">
      <alignment horizontal="left" vertical="center" indent="12"/>
    </xf>
    <xf numFmtId="0" fontId="91" fillId="0" borderId="0" xfId="0" applyFont="1" applyFill="1" applyBorder="1" applyAlignment="1">
      <alignment vertical="center" wrapText="1"/>
    </xf>
    <xf numFmtId="0" fontId="52" fillId="8" borderId="0" xfId="0" applyFont="1" applyFill="1"/>
    <xf numFmtId="0" fontId="19" fillId="0" borderId="0" xfId="0" applyFont="1" applyAlignment="1">
      <alignment vertical="center"/>
    </xf>
    <xf numFmtId="0" fontId="26" fillId="0" borderId="40" xfId="0" applyFont="1" applyBorder="1" applyAlignment="1">
      <alignment vertical="center" wrapText="1"/>
    </xf>
    <xf numFmtId="0" fontId="19" fillId="0" borderId="13" xfId="0" applyFont="1" applyBorder="1" applyAlignment="1">
      <alignment horizontal="left" vertical="center" wrapText="1"/>
    </xf>
    <xf numFmtId="0" fontId="19" fillId="0" borderId="16" xfId="0" applyFont="1" applyBorder="1" applyAlignment="1">
      <alignment horizontal="center" vertical="center" wrapText="1"/>
    </xf>
    <xf numFmtId="0" fontId="19" fillId="0" borderId="13" xfId="0" applyFont="1" applyBorder="1" applyAlignment="1">
      <alignment horizontal="center" vertical="center" wrapText="1"/>
    </xf>
    <xf numFmtId="0" fontId="86" fillId="27" borderId="113" xfId="0" applyFont="1" applyFill="1" applyBorder="1" applyAlignment="1">
      <alignment vertical="center" wrapText="1"/>
    </xf>
    <xf numFmtId="0" fontId="19" fillId="0" borderId="30" xfId="0" applyFont="1" applyBorder="1" applyAlignment="1">
      <alignment horizontal="center" vertical="center" wrapText="1"/>
    </xf>
    <xf numFmtId="0" fontId="86" fillId="27" borderId="38" xfId="0" applyFont="1" applyFill="1" applyBorder="1" applyAlignment="1">
      <alignment vertical="center" wrapText="1"/>
    </xf>
    <xf numFmtId="0" fontId="86" fillId="27" borderId="1" xfId="0" applyFont="1" applyFill="1" applyBorder="1" applyAlignment="1">
      <alignment vertical="center" wrapText="1"/>
    </xf>
    <xf numFmtId="0" fontId="86" fillId="27" borderId="87" xfId="0" applyFont="1" applyFill="1" applyBorder="1" applyAlignment="1">
      <alignment vertical="center" wrapText="1"/>
    </xf>
    <xf numFmtId="0" fontId="86" fillId="27" borderId="24" xfId="0" applyFont="1" applyFill="1" applyBorder="1" applyAlignment="1">
      <alignment vertical="center" wrapText="1"/>
    </xf>
    <xf numFmtId="0" fontId="86" fillId="27" borderId="20" xfId="0" applyFont="1" applyFill="1" applyBorder="1" applyAlignment="1">
      <alignment vertical="center" wrapText="1"/>
    </xf>
    <xf numFmtId="0" fontId="94" fillId="27" borderId="1" xfId="0" applyFont="1" applyFill="1" applyBorder="1" applyAlignment="1">
      <alignment horizontal="left" vertical="center" wrapText="1"/>
    </xf>
    <xf numFmtId="0" fontId="4" fillId="27" borderId="24" xfId="0" applyFont="1" applyFill="1" applyBorder="1" applyAlignment="1">
      <alignment horizontal="left"/>
    </xf>
    <xf numFmtId="0" fontId="22" fillId="0" borderId="1" xfId="0" applyFont="1" applyBorder="1" applyAlignment="1">
      <alignment vertical="top" wrapText="1"/>
    </xf>
    <xf numFmtId="0" fontId="22" fillId="0" borderId="20" xfId="0" applyFont="1" applyBorder="1" applyAlignment="1">
      <alignment vertical="top" wrapText="1"/>
    </xf>
    <xf numFmtId="0" fontId="22" fillId="0" borderId="90" xfId="0" applyFont="1" applyBorder="1" applyAlignment="1">
      <alignment vertical="top" wrapText="1"/>
    </xf>
    <xf numFmtId="0" fontId="18" fillId="0" borderId="0" xfId="1" applyBorder="1" applyAlignment="1">
      <alignment vertical="top" wrapText="1"/>
    </xf>
    <xf numFmtId="0" fontId="17" fillId="0" borderId="1" xfId="0" applyFont="1" applyFill="1" applyBorder="1" applyAlignment="1">
      <alignment horizontal="center" vertical="center" wrapText="1"/>
    </xf>
    <xf numFmtId="0" fontId="22" fillId="27" borderId="7" xfId="0" applyFont="1" applyFill="1" applyBorder="1" applyAlignment="1">
      <alignment vertical="top" wrapText="1"/>
    </xf>
    <xf numFmtId="0" fontId="22" fillId="27" borderId="7" xfId="0" applyFont="1" applyFill="1" applyBorder="1" applyAlignment="1">
      <alignment vertical="top" wrapText="1"/>
    </xf>
    <xf numFmtId="0" fontId="22" fillId="0" borderId="29" xfId="0" applyFont="1" applyBorder="1" applyAlignment="1">
      <alignment vertical="top" wrapText="1"/>
    </xf>
    <xf numFmtId="0" fontId="175" fillId="0" borderId="31" xfId="0" applyFont="1" applyBorder="1" applyAlignment="1">
      <alignment horizontal="center" vertical="center" wrapText="1"/>
    </xf>
    <xf numFmtId="0" fontId="22" fillId="27" borderId="27" xfId="0" applyFont="1" applyFill="1" applyBorder="1" applyAlignment="1">
      <alignment vertical="top" wrapText="1"/>
    </xf>
    <xf numFmtId="0" fontId="145" fillId="0" borderId="22" xfId="0" applyFont="1" applyBorder="1" applyAlignment="1">
      <alignment horizontal="center" vertical="top" wrapText="1"/>
    </xf>
    <xf numFmtId="0" fontId="0" fillId="0" borderId="0" xfId="0" applyFont="1" applyBorder="1" applyAlignment="1">
      <alignment vertical="top" wrapText="1"/>
    </xf>
    <xf numFmtId="0" fontId="0" fillId="0" borderId="1" xfId="0" applyFont="1" applyBorder="1" applyAlignment="1">
      <alignment vertical="top" wrapText="1"/>
    </xf>
    <xf numFmtId="0" fontId="26" fillId="0" borderId="43" xfId="0" applyFont="1" applyBorder="1" applyAlignment="1">
      <alignment horizontal="justify" vertical="center" wrapText="1"/>
    </xf>
    <xf numFmtId="0" fontId="0" fillId="0" borderId="31" xfId="0" applyFont="1" applyBorder="1" applyAlignment="1">
      <alignment horizontal="justify" vertical="center" wrapText="1"/>
    </xf>
    <xf numFmtId="0" fontId="26" fillId="0" borderId="31" xfId="0" applyFont="1" applyBorder="1" applyAlignment="1">
      <alignment horizontal="justify" vertical="center" wrapText="1"/>
    </xf>
    <xf numFmtId="0" fontId="281" fillId="0" borderId="0" xfId="0" applyFont="1"/>
    <xf numFmtId="0" fontId="0" fillId="0" borderId="0" xfId="0" applyFont="1" applyBorder="1" applyAlignment="1">
      <alignment vertical="top" wrapText="1"/>
    </xf>
    <xf numFmtId="0" fontId="22" fillId="27" borderId="29" xfId="0" applyFont="1" applyFill="1" applyBorder="1" applyAlignment="1">
      <alignment vertical="top" wrapText="1"/>
    </xf>
    <xf numFmtId="0" fontId="21" fillId="0" borderId="0" xfId="0" applyFont="1" applyFill="1" applyBorder="1" applyAlignment="1">
      <alignment horizontal="left" wrapText="1"/>
    </xf>
    <xf numFmtId="0" fontId="21" fillId="0" borderId="0" xfId="0" applyFont="1" applyFill="1" applyAlignment="1">
      <alignment vertical="top" wrapText="1"/>
    </xf>
    <xf numFmtId="0" fontId="21" fillId="0" borderId="1" xfId="0" applyFont="1" applyBorder="1" applyAlignment="1">
      <alignment vertical="top" wrapText="1"/>
    </xf>
    <xf numFmtId="0" fontId="30" fillId="32" borderId="2" xfId="0" applyFont="1" applyFill="1" applyBorder="1" applyAlignment="1">
      <alignment horizontal="center" vertical="center" wrapText="1"/>
    </xf>
    <xf numFmtId="0" fontId="22" fillId="33" borderId="20" xfId="0" applyFont="1" applyFill="1" applyBorder="1" applyAlignment="1">
      <alignment vertical="top" wrapText="1"/>
    </xf>
    <xf numFmtId="0" fontId="22" fillId="33" borderId="1" xfId="0" applyFont="1" applyFill="1" applyBorder="1" applyAlignment="1">
      <alignment vertical="top" wrapText="1"/>
    </xf>
    <xf numFmtId="0" fontId="22" fillId="33" borderId="7" xfId="0" applyFont="1" applyFill="1" applyBorder="1" applyAlignment="1">
      <alignment vertical="top" wrapText="1"/>
    </xf>
    <xf numFmtId="0" fontId="150" fillId="0" borderId="1" xfId="0" applyFont="1" applyBorder="1" applyAlignment="1">
      <alignment vertical="top" wrapText="1"/>
    </xf>
    <xf numFmtId="0" fontId="22" fillId="33" borderId="27" xfId="0" applyFont="1" applyFill="1" applyBorder="1" applyAlignment="1">
      <alignment vertical="top" wrapText="1"/>
    </xf>
    <xf numFmtId="0" fontId="200" fillId="8" borderId="16" xfId="0" quotePrefix="1" applyFont="1" applyFill="1" applyBorder="1" applyAlignment="1">
      <alignment horizontal="center" vertical="center" wrapText="1"/>
    </xf>
    <xf numFmtId="0" fontId="200" fillId="8" borderId="14" xfId="0" quotePrefix="1" applyFont="1" applyFill="1" applyBorder="1" applyAlignment="1">
      <alignment horizontal="center" vertical="center" wrapText="1"/>
    </xf>
    <xf numFmtId="0" fontId="0" fillId="0" borderId="40" xfId="0" applyBorder="1" applyAlignment="1">
      <alignment vertical="top" wrapText="1"/>
    </xf>
    <xf numFmtId="0" fontId="0" fillId="0" borderId="40" xfId="0" applyBorder="1" applyAlignment="1">
      <alignment vertical="top"/>
    </xf>
    <xf numFmtId="0" fontId="0" fillId="0" borderId="32" xfId="0" applyBorder="1" applyAlignment="1">
      <alignment vertical="top"/>
    </xf>
    <xf numFmtId="0" fontId="50" fillId="0" borderId="0" xfId="0" applyFont="1" applyBorder="1" applyAlignment="1">
      <alignment vertical="top" wrapText="1"/>
    </xf>
    <xf numFmtId="0" fontId="0" fillId="0" borderId="0" xfId="0" applyAlignment="1">
      <alignment vertical="top" wrapText="1"/>
    </xf>
    <xf numFmtId="0" fontId="0" fillId="0" borderId="0" xfId="0" applyFont="1" applyBorder="1" applyAlignment="1">
      <alignment vertical="top" wrapText="1"/>
    </xf>
    <xf numFmtId="0" fontId="0" fillId="0" borderId="0" xfId="0" applyBorder="1" applyAlignment="1">
      <alignment vertical="top" wrapText="1"/>
    </xf>
    <xf numFmtId="0" fontId="0" fillId="0" borderId="18" xfId="0" applyBorder="1" applyAlignment="1">
      <alignment vertical="top" wrapText="1"/>
    </xf>
    <xf numFmtId="0" fontId="25" fillId="0" borderId="0" xfId="0" applyFont="1" applyFill="1" applyBorder="1" applyAlignment="1">
      <alignment vertical="top" wrapText="1"/>
    </xf>
    <xf numFmtId="0" fontId="0" fillId="0" borderId="18" xfId="0" applyBorder="1" applyAlignment="1">
      <alignment vertical="top"/>
    </xf>
    <xf numFmtId="0" fontId="0" fillId="0" borderId="0" xfId="0" applyFont="1" applyBorder="1" applyAlignment="1">
      <alignment horizontal="left" vertical="top" wrapText="1"/>
    </xf>
    <xf numFmtId="0" fontId="0" fillId="0" borderId="0" xfId="0" applyBorder="1" applyAlignment="1">
      <alignment vertical="top"/>
    </xf>
    <xf numFmtId="0" fontId="27" fillId="0" borderId="13" xfId="0" applyFont="1" applyFill="1" applyBorder="1" applyAlignment="1">
      <alignment horizontal="center" vertical="center" wrapText="1"/>
    </xf>
    <xf numFmtId="0" fontId="27" fillId="0" borderId="16" xfId="0" applyFont="1" applyBorder="1" applyAlignment="1">
      <alignment horizontal="center" vertical="center" wrapText="1"/>
    </xf>
    <xf numFmtId="0" fontId="27" fillId="0" borderId="14" xfId="0" applyFont="1" applyBorder="1" applyAlignment="1">
      <alignment horizontal="center" vertical="center" wrapText="1"/>
    </xf>
    <xf numFmtId="0" fontId="200" fillId="8" borderId="35" xfId="0" quotePrefix="1" applyFont="1" applyFill="1" applyBorder="1" applyAlignment="1">
      <alignment horizontal="center" vertical="center" wrapText="1"/>
    </xf>
    <xf numFmtId="0" fontId="0" fillId="0" borderId="35" xfId="0" applyBorder="1" applyAlignment="1">
      <alignment horizontal="center" vertical="center" wrapText="1"/>
    </xf>
    <xf numFmtId="0" fontId="0" fillId="18" borderId="7" xfId="0" applyFont="1" applyFill="1" applyBorder="1" applyAlignment="1">
      <alignment vertical="top" wrapText="1"/>
    </xf>
    <xf numFmtId="0" fontId="0" fillId="18" borderId="27" xfId="0" applyFill="1" applyBorder="1" applyAlignment="1">
      <alignment vertical="top" wrapText="1"/>
    </xf>
    <xf numFmtId="0" fontId="0" fillId="0" borderId="27" xfId="0" applyBorder="1" applyAlignment="1">
      <alignment vertical="top" wrapText="1"/>
    </xf>
    <xf numFmtId="0" fontId="0" fillId="0" borderId="7" xfId="0" applyFont="1" applyBorder="1" applyAlignment="1">
      <alignment horizontal="left" vertical="top" wrapText="1"/>
    </xf>
    <xf numFmtId="0" fontId="162" fillId="8" borderId="19" xfId="0" quotePrefix="1" applyFont="1" applyFill="1" applyBorder="1" applyAlignment="1">
      <alignment horizontal="center" vertical="center"/>
    </xf>
    <xf numFmtId="0" fontId="0" fillId="18" borderId="27" xfId="0" applyFont="1" applyFill="1" applyBorder="1" applyAlignment="1">
      <alignment vertical="top"/>
    </xf>
    <xf numFmtId="0" fontId="0" fillId="18" borderId="29" xfId="0" applyFill="1" applyBorder="1" applyAlignment="1">
      <alignment vertical="top"/>
    </xf>
    <xf numFmtId="0" fontId="0" fillId="0" borderId="0" xfId="0" applyFont="1" applyBorder="1" applyAlignment="1">
      <alignment horizontal="left" vertical="center" wrapText="1"/>
    </xf>
    <xf numFmtId="0" fontId="0" fillId="0" borderId="0" xfId="0" applyAlignment="1"/>
    <xf numFmtId="0" fontId="0" fillId="0" borderId="87" xfId="0" applyFont="1" applyBorder="1" applyAlignment="1">
      <alignment vertical="top" wrapText="1"/>
    </xf>
    <xf numFmtId="0" fontId="0" fillId="0" borderId="20" xfId="0" applyBorder="1" applyAlignment="1">
      <alignment vertical="top" wrapText="1"/>
    </xf>
    <xf numFmtId="0" fontId="72" fillId="0" borderId="1" xfId="1" applyFont="1" applyFill="1" applyBorder="1" applyAlignment="1">
      <alignment vertical="top"/>
    </xf>
    <xf numFmtId="0" fontId="0" fillId="0" borderId="1" xfId="0" applyBorder="1" applyAlignment="1">
      <alignment vertical="top"/>
    </xf>
    <xf numFmtId="0" fontId="53" fillId="0" borderId="1" xfId="0" applyFont="1" applyBorder="1" applyAlignment="1">
      <alignment vertical="top"/>
    </xf>
    <xf numFmtId="0" fontId="0" fillId="0" borderId="1" xfId="0" applyFont="1" applyBorder="1" applyAlignment="1">
      <alignment vertical="top" wrapText="1"/>
    </xf>
    <xf numFmtId="0" fontId="0" fillId="0" borderId="1" xfId="0" applyBorder="1" applyAlignment="1">
      <alignment vertical="top" wrapText="1"/>
    </xf>
    <xf numFmtId="0" fontId="22" fillId="33" borderId="7" xfId="0" applyFont="1" applyFill="1" applyBorder="1" applyAlignment="1">
      <alignment vertical="top" wrapText="1"/>
    </xf>
    <xf numFmtId="0" fontId="0" fillId="33" borderId="29" xfId="0" applyFill="1" applyBorder="1" applyAlignment="1">
      <alignment vertical="top" wrapText="1"/>
    </xf>
    <xf numFmtId="0" fontId="22" fillId="27" borderId="7" xfId="0" applyFont="1" applyFill="1" applyBorder="1" applyAlignment="1">
      <alignment vertical="top" wrapText="1"/>
    </xf>
    <xf numFmtId="0" fontId="22" fillId="27" borderId="29" xfId="0" applyFont="1" applyFill="1" applyBorder="1" applyAlignment="1">
      <alignment vertical="top" wrapText="1"/>
    </xf>
    <xf numFmtId="0" fontId="283" fillId="0" borderId="0" xfId="0" applyFont="1" applyAlignment="1">
      <alignment wrapText="1"/>
    </xf>
    <xf numFmtId="0" fontId="0" fillId="0" borderId="0" xfId="0" applyAlignment="1">
      <alignment wrapText="1"/>
    </xf>
    <xf numFmtId="0" fontId="0" fillId="0" borderId="29" xfId="0" applyBorder="1" applyAlignment="1">
      <alignment vertical="top" wrapText="1"/>
    </xf>
    <xf numFmtId="0" fontId="0" fillId="27" borderId="29" xfId="0" applyFill="1" applyBorder="1" applyAlignment="1">
      <alignment vertical="top" wrapText="1"/>
    </xf>
    <xf numFmtId="0" fontId="22" fillId="0" borderId="7" xfId="0" applyFont="1" applyBorder="1" applyAlignment="1">
      <alignment vertical="top" wrapText="1"/>
    </xf>
    <xf numFmtId="0" fontId="22" fillId="0" borderId="7" xfId="0" applyFont="1" applyFill="1" applyBorder="1" applyAlignment="1">
      <alignment vertical="top" wrapText="1"/>
    </xf>
    <xf numFmtId="0" fontId="22" fillId="0" borderId="29" xfId="0" applyFont="1" applyFill="1" applyBorder="1" applyAlignment="1">
      <alignment vertical="top" wrapText="1"/>
    </xf>
    <xf numFmtId="0" fontId="22" fillId="2" borderId="92" xfId="0" applyFont="1" applyFill="1" applyBorder="1" applyAlignment="1">
      <alignment vertical="top" wrapText="1"/>
    </xf>
    <xf numFmtId="0" fontId="22" fillId="2" borderId="93" xfId="0" applyFont="1" applyFill="1" applyBorder="1" applyAlignment="1">
      <alignment vertical="top" wrapText="1"/>
    </xf>
    <xf numFmtId="0" fontId="0" fillId="2" borderId="93" xfId="0" applyFill="1" applyBorder="1" applyAlignment="1">
      <alignment vertical="top" wrapText="1"/>
    </xf>
    <xf numFmtId="0" fontId="20" fillId="2" borderId="34" xfId="0" applyFont="1" applyFill="1" applyBorder="1" applyAlignment="1">
      <alignment vertical="center" wrapText="1"/>
    </xf>
    <xf numFmtId="0" fontId="0" fillId="0" borderId="36" xfId="0" applyBorder="1" applyAlignment="1">
      <alignment wrapText="1"/>
    </xf>
    <xf numFmtId="0" fontId="23" fillId="0" borderId="7" xfId="0" applyFont="1" applyFill="1" applyBorder="1" applyAlignment="1">
      <alignment vertical="top" wrapText="1"/>
    </xf>
    <xf numFmtId="0" fontId="0" fillId="0" borderId="93" xfId="0" applyFill="1" applyBorder="1" applyAlignment="1">
      <alignment vertical="top" wrapText="1"/>
    </xf>
    <xf numFmtId="0" fontId="200" fillId="8" borderId="0" xfId="0" applyFont="1" applyFill="1" applyAlignment="1">
      <alignment horizontal="center" vertical="center"/>
    </xf>
    <xf numFmtId="0" fontId="23" fillId="2" borderId="7" xfId="0" applyFont="1" applyFill="1" applyBorder="1" applyAlignment="1">
      <alignment horizontal="center" vertical="center" wrapText="1"/>
    </xf>
    <xf numFmtId="0" fontId="23" fillId="2" borderId="93" xfId="0" applyFont="1" applyFill="1" applyBorder="1" applyAlignment="1">
      <alignment horizontal="center" vertical="center" wrapText="1"/>
    </xf>
    <xf numFmtId="0" fontId="3" fillId="0" borderId="0" xfId="0" applyFont="1" applyAlignment="1">
      <alignment vertical="top" wrapText="1"/>
    </xf>
    <xf numFmtId="0" fontId="0" fillId="0" borderId="0" xfId="0" applyAlignment="1">
      <alignment vertical="top"/>
    </xf>
    <xf numFmtId="0" fontId="27" fillId="0" borderId="18" xfId="0" applyFont="1" applyBorder="1" applyAlignment="1">
      <alignment horizontal="center" vertical="center" textRotation="90" wrapText="1"/>
    </xf>
    <xf numFmtId="0" fontId="19" fillId="0" borderId="18" xfId="0" applyFont="1" applyBorder="1" applyAlignment="1">
      <alignment horizontal="center" vertical="center" textRotation="90" wrapText="1"/>
    </xf>
    <xf numFmtId="0" fontId="2" fillId="0" borderId="0" xfId="0" applyFont="1" applyAlignment="1">
      <alignment vertical="top" wrapText="1"/>
    </xf>
    <xf numFmtId="0" fontId="22" fillId="0" borderId="92" xfId="0" applyFont="1" applyBorder="1" applyAlignment="1">
      <alignment horizontal="left" vertical="top" wrapText="1"/>
    </xf>
    <xf numFmtId="0" fontId="0" fillId="0" borderId="93" xfId="0" applyBorder="1" applyAlignment="1">
      <alignment vertical="top" wrapText="1"/>
    </xf>
    <xf numFmtId="0" fontId="22" fillId="0" borderId="89" xfId="0" applyFont="1" applyBorder="1" applyAlignment="1">
      <alignment vertical="top" wrapText="1"/>
    </xf>
    <xf numFmtId="0" fontId="0" fillId="0" borderId="90" xfId="0" applyBorder="1" applyAlignment="1">
      <alignment vertical="top" wrapText="1"/>
    </xf>
    <xf numFmtId="0" fontId="22" fillId="0" borderId="19" xfId="0" applyFont="1" applyBorder="1" applyAlignment="1">
      <alignment vertical="top"/>
    </xf>
    <xf numFmtId="0" fontId="0" fillId="0" borderId="19" xfId="0" applyBorder="1" applyAlignment="1">
      <alignment vertical="top"/>
    </xf>
    <xf numFmtId="0" fontId="22" fillId="33" borderId="93" xfId="0" applyFont="1" applyFill="1" applyBorder="1" applyAlignment="1">
      <alignment vertical="top" wrapText="1"/>
    </xf>
    <xf numFmtId="0" fontId="183" fillId="0" borderId="0" xfId="0" applyNumberFormat="1" applyFont="1" applyAlignment="1">
      <alignment horizontal="center" vertical="top" wrapText="1"/>
    </xf>
    <xf numFmtId="0" fontId="19" fillId="0" borderId="0" xfId="0" applyNumberFormat="1" applyFont="1" applyAlignment="1">
      <alignment horizontal="center" vertical="top" wrapText="1"/>
    </xf>
    <xf numFmtId="0" fontId="19" fillId="6" borderId="34" xfId="0" applyNumberFormat="1" applyFont="1" applyFill="1" applyBorder="1" applyAlignment="1">
      <alignment horizontal="center" vertical="center" wrapText="1"/>
    </xf>
    <xf numFmtId="0" fontId="0" fillId="6" borderId="35" xfId="0" applyNumberFormat="1" applyFont="1" applyFill="1" applyBorder="1" applyAlignment="1">
      <alignment horizontal="center" vertical="center" wrapText="1"/>
    </xf>
    <xf numFmtId="0" fontId="0" fillId="6" borderId="36" xfId="0" applyNumberFormat="1" applyFont="1" applyFill="1" applyBorder="1" applyAlignment="1">
      <alignment horizontal="center" vertical="center" wrapText="1"/>
    </xf>
    <xf numFmtId="0" fontId="162" fillId="8" borderId="19" xfId="0" quotePrefix="1" applyFont="1" applyFill="1" applyBorder="1" applyAlignment="1">
      <alignment horizontal="center" vertical="center" wrapText="1"/>
    </xf>
    <xf numFmtId="0" fontId="0" fillId="0" borderId="28" xfId="0" applyFont="1" applyBorder="1" applyAlignment="1">
      <alignment horizontal="left" vertical="center" wrapText="1"/>
    </xf>
    <xf numFmtId="0" fontId="0" fillId="0" borderId="28" xfId="0" applyBorder="1" applyAlignment="1">
      <alignment wrapText="1"/>
    </xf>
    <xf numFmtId="0" fontId="29" fillId="8" borderId="0" xfId="0" applyFont="1" applyFill="1" applyBorder="1" applyAlignment="1">
      <alignment horizontal="center"/>
    </xf>
    <xf numFmtId="0" fontId="50" fillId="0" borderId="0" xfId="0" applyFont="1" applyAlignment="1">
      <alignment wrapText="1"/>
    </xf>
    <xf numFmtId="0" fontId="0" fillId="0" borderId="19" xfId="0" applyBorder="1" applyAlignment="1">
      <alignment horizontal="center" vertical="center" wrapText="1"/>
    </xf>
    <xf numFmtId="0" fontId="162" fillId="8" borderId="19" xfId="0" quotePrefix="1" applyFont="1" applyFill="1" applyBorder="1" applyAlignment="1">
      <alignment horizontal="left" vertical="center" wrapText="1"/>
    </xf>
    <xf numFmtId="0" fontId="0" fillId="0" borderId="7" xfId="0" applyFont="1" applyBorder="1" applyAlignment="1">
      <alignment horizontal="left" vertical="center" wrapText="1"/>
    </xf>
    <xf numFmtId="0" fontId="0" fillId="0" borderId="27" xfId="0" applyBorder="1" applyAlignment="1">
      <alignment wrapText="1"/>
    </xf>
    <xf numFmtId="0" fontId="0" fillId="0" borderId="29" xfId="0" applyBorder="1" applyAlignment="1">
      <alignment wrapText="1"/>
    </xf>
    <xf numFmtId="0" fontId="242" fillId="0" borderId="26" xfId="0" applyFont="1" applyFill="1" applyBorder="1" applyAlignment="1">
      <alignment horizontal="center" vertical="center" wrapText="1"/>
    </xf>
    <xf numFmtId="0" fontId="242" fillId="0" borderId="30" xfId="0" applyFont="1" applyBorder="1" applyAlignment="1">
      <alignment horizontal="center" vertical="center"/>
    </xf>
    <xf numFmtId="0" fontId="0" fillId="18" borderId="7" xfId="0" applyFont="1" applyFill="1" applyBorder="1" applyAlignment="1">
      <alignment vertical="top"/>
    </xf>
    <xf numFmtId="0" fontId="0" fillId="18" borderId="27" xfId="0" applyFill="1" applyBorder="1" applyAlignment="1">
      <alignment vertical="top"/>
    </xf>
    <xf numFmtId="0" fontId="0" fillId="0" borderId="27" xfId="0" applyBorder="1" applyAlignment="1">
      <alignment vertical="top"/>
    </xf>
    <xf numFmtId="0" fontId="0" fillId="0" borderId="29" xfId="0" applyBorder="1" applyAlignment="1">
      <alignment vertical="top"/>
    </xf>
    <xf numFmtId="0" fontId="242" fillId="0" borderId="41" xfId="0" applyFont="1" applyFill="1" applyBorder="1" applyAlignment="1">
      <alignment horizontal="center" vertical="center" wrapText="1"/>
    </xf>
    <xf numFmtId="0" fontId="242" fillId="0" borderId="30" xfId="0" applyFont="1" applyFill="1" applyBorder="1" applyAlignment="1">
      <alignment horizontal="center" vertical="center" wrapText="1"/>
    </xf>
    <xf numFmtId="0" fontId="198" fillId="8" borderId="0" xfId="0" applyFont="1" applyFill="1" applyBorder="1" applyAlignment="1">
      <alignment horizontal="center" vertical="center" wrapText="1"/>
    </xf>
    <xf numFmtId="0" fontId="199" fillId="0" borderId="26" xfId="0" applyFont="1" applyBorder="1" applyAlignment="1">
      <alignment horizontal="center" vertical="center"/>
    </xf>
    <xf numFmtId="0" fontId="27" fillId="0" borderId="30" xfId="0" applyFont="1" applyBorder="1" applyAlignment="1">
      <alignment horizontal="center" vertical="center"/>
    </xf>
    <xf numFmtId="0" fontId="0" fillId="0" borderId="0" xfId="0" applyAlignment="1">
      <alignment horizontal="center" vertical="center" wrapText="1"/>
    </xf>
    <xf numFmtId="0" fontId="51" fillId="0" borderId="0" xfId="0" applyFont="1" applyFill="1" applyBorder="1" applyAlignment="1">
      <alignment vertical="top" wrapText="1"/>
    </xf>
    <xf numFmtId="0" fontId="199" fillId="0" borderId="41" xfId="0" applyFont="1" applyBorder="1" applyAlignment="1">
      <alignment horizontal="center" vertical="center"/>
    </xf>
    <xf numFmtId="0" fontId="199" fillId="0" borderId="30" xfId="0" applyFont="1" applyBorder="1" applyAlignment="1">
      <alignment horizontal="center" vertical="center"/>
    </xf>
    <xf numFmtId="0" fontId="112" fillId="0" borderId="17" xfId="0" applyFont="1" applyBorder="1" applyAlignment="1">
      <alignment vertical="center" wrapText="1"/>
    </xf>
    <xf numFmtId="0" fontId="0" fillId="0" borderId="0" xfId="0" applyBorder="1" applyAlignment="1"/>
    <xf numFmtId="0" fontId="112" fillId="0" borderId="39" xfId="0" applyFont="1" applyBorder="1" applyAlignment="1">
      <alignment vertical="center" wrapText="1"/>
    </xf>
    <xf numFmtId="0" fontId="0" fillId="0" borderId="40" xfId="0" applyBorder="1" applyAlignment="1"/>
    <xf numFmtId="0" fontId="112" fillId="0" borderId="13" xfId="0" applyFont="1" applyBorder="1" applyAlignment="1">
      <alignment vertical="center" wrapText="1"/>
    </xf>
    <xf numFmtId="0" fontId="0" fillId="0" borderId="16" xfId="0" applyBorder="1" applyAlignment="1"/>
    <xf numFmtId="0" fontId="89" fillId="25" borderId="13" xfId="0" applyFont="1" applyFill="1" applyBorder="1" applyAlignment="1">
      <alignment horizontal="center" vertical="center" wrapText="1"/>
    </xf>
    <xf numFmtId="0" fontId="112" fillId="0" borderId="26" xfId="0" applyFont="1" applyBorder="1" applyAlignment="1">
      <alignment vertical="center" wrapText="1"/>
    </xf>
    <xf numFmtId="0" fontId="0" fillId="0" borderId="30" xfId="0" applyBorder="1" applyAlignment="1"/>
    <xf numFmtId="0" fontId="18" fillId="0" borderId="98" xfId="1" applyBorder="1" applyAlignment="1">
      <alignment vertical="top" wrapText="1"/>
    </xf>
    <xf numFmtId="0" fontId="18" fillId="0" borderId="100" xfId="1" applyBorder="1" applyAlignment="1">
      <alignment vertical="top" wrapText="1"/>
    </xf>
    <xf numFmtId="0" fontId="111" fillId="0" borderId="13" xfId="0" applyFont="1" applyBorder="1" applyAlignment="1">
      <alignment vertical="center" wrapText="1"/>
    </xf>
    <xf numFmtId="0" fontId="0" fillId="0" borderId="99" xfId="0" applyBorder="1" applyAlignment="1"/>
    <xf numFmtId="0" fontId="0" fillId="0" borderId="17" xfId="0" applyBorder="1" applyAlignment="1"/>
    <xf numFmtId="0" fontId="0" fillId="0" borderId="59" xfId="0" applyBorder="1" applyAlignment="1"/>
    <xf numFmtId="0" fontId="118" fillId="0" borderId="17" xfId="0" applyFont="1" applyBorder="1" applyAlignment="1">
      <alignment vertical="center" wrapText="1"/>
    </xf>
    <xf numFmtId="0" fontId="0" fillId="27" borderId="1" xfId="0" applyFont="1" applyFill="1" applyBorder="1" applyAlignment="1">
      <alignment wrapText="1"/>
    </xf>
    <xf numFmtId="0" fontId="0" fillId="0" borderId="1" xfId="0" applyBorder="1" applyAlignment="1"/>
    <xf numFmtId="0" fontId="0" fillId="0" borderId="1" xfId="0" applyBorder="1" applyAlignment="1">
      <alignment wrapText="1"/>
    </xf>
    <xf numFmtId="0" fontId="19" fillId="27" borderId="1" xfId="0" applyFont="1" applyFill="1" applyBorder="1" applyAlignment="1"/>
    <xf numFmtId="0" fontId="0" fillId="27" borderId="1" xfId="0" applyFill="1" applyBorder="1" applyAlignment="1"/>
    <xf numFmtId="0" fontId="0" fillId="18" borderId="7" xfId="0" applyFill="1" applyBorder="1" applyAlignment="1">
      <alignment vertical="top" wrapText="1"/>
    </xf>
    <xf numFmtId="0" fontId="102" fillId="0" borderId="0" xfId="0" applyFont="1" applyAlignment="1">
      <alignment vertical="center" wrapText="1"/>
    </xf>
    <xf numFmtId="0" fontId="101" fillId="0" borderId="0" xfId="0" applyFont="1" applyAlignment="1">
      <alignment horizontal="center" vertical="center"/>
    </xf>
    <xf numFmtId="0" fontId="0" fillId="0" borderId="0" xfId="0" applyAlignment="1">
      <alignment horizontal="center"/>
    </xf>
    <xf numFmtId="0" fontId="94" fillId="0" borderId="0" xfId="0" applyFont="1" applyAlignment="1">
      <alignment horizontal="center" vertical="center"/>
    </xf>
    <xf numFmtId="0" fontId="0" fillId="27" borderId="1" xfId="0" applyFill="1" applyBorder="1" applyAlignment="1">
      <alignment wrapText="1"/>
    </xf>
    <xf numFmtId="0" fontId="0" fillId="0" borderId="5" xfId="0" applyBorder="1" applyAlignment="1">
      <alignment wrapText="1"/>
    </xf>
    <xf numFmtId="0" fontId="104" fillId="0" borderId="26" xfId="0" applyFont="1" applyBorder="1" applyAlignment="1">
      <alignment vertical="center" wrapText="1"/>
    </xf>
    <xf numFmtId="0" fontId="0" fillId="0" borderId="30" xfId="0" applyBorder="1" applyAlignment="1">
      <alignment vertical="center" wrapText="1"/>
    </xf>
    <xf numFmtId="0" fontId="0" fillId="0" borderId="0" xfId="0" applyFont="1" applyAlignment="1">
      <alignment horizontal="justify" vertical="center"/>
    </xf>
    <xf numFmtId="0" fontId="0" fillId="0" borderId="0" xfId="0" applyFont="1" applyAlignment="1"/>
    <xf numFmtId="0" fontId="80" fillId="0" borderId="0" xfId="0" applyFont="1" applyAlignment="1">
      <alignment horizontal="justify" vertical="center"/>
    </xf>
    <xf numFmtId="0" fontId="104" fillId="0" borderId="60" xfId="0" applyFont="1" applyBorder="1" applyAlignment="1">
      <alignment vertical="center" wrapText="1"/>
    </xf>
    <xf numFmtId="0" fontId="0" fillId="0" borderId="51" xfId="0" applyBorder="1" applyAlignment="1">
      <alignment vertical="center" wrapText="1"/>
    </xf>
    <xf numFmtId="0" fontId="104" fillId="0" borderId="62" xfId="0" applyFont="1" applyBorder="1" applyAlignment="1">
      <alignment vertical="center" wrapText="1"/>
    </xf>
    <xf numFmtId="0" fontId="0" fillId="0" borderId="48" xfId="0" applyBorder="1" applyAlignment="1">
      <alignment vertical="center" wrapText="1"/>
    </xf>
    <xf numFmtId="0" fontId="159" fillId="12" borderId="60" xfId="0" applyFont="1" applyFill="1" applyBorder="1" applyAlignment="1">
      <alignment horizontal="center" vertical="center" wrapText="1"/>
    </xf>
    <xf numFmtId="0" fontId="0" fillId="0" borderId="51" xfId="0" applyBorder="1" applyAlignment="1">
      <alignment horizontal="center" vertical="center" wrapText="1"/>
    </xf>
    <xf numFmtId="0" fontId="159" fillId="12" borderId="64" xfId="0" applyFont="1" applyFill="1" applyBorder="1" applyAlignment="1">
      <alignment horizontal="center" vertical="center" wrapText="1"/>
    </xf>
    <xf numFmtId="0" fontId="0" fillId="0" borderId="59" xfId="0" applyBorder="1" applyAlignment="1">
      <alignment horizontal="center" vertical="center" wrapText="1"/>
    </xf>
    <xf numFmtId="0" fontId="159" fillId="12" borderId="62" xfId="0" applyFont="1" applyFill="1" applyBorder="1" applyAlignment="1">
      <alignment horizontal="center" vertical="center" wrapText="1"/>
    </xf>
    <xf numFmtId="0" fontId="0" fillId="0" borderId="48" xfId="0" applyBorder="1" applyAlignment="1">
      <alignment horizontal="center" vertical="center" wrapText="1"/>
    </xf>
    <xf numFmtId="0" fontId="104" fillId="0" borderId="50" xfId="0" applyFont="1" applyBorder="1" applyAlignment="1">
      <alignment vertical="center" wrapText="1"/>
    </xf>
    <xf numFmtId="0" fontId="104" fillId="0" borderId="58" xfId="0" applyFont="1" applyBorder="1" applyAlignment="1">
      <alignment vertical="center" wrapText="1"/>
    </xf>
    <xf numFmtId="0" fontId="104" fillId="0" borderId="47" xfId="0" applyFont="1" applyBorder="1" applyAlignment="1">
      <alignment vertical="center" wrapText="1"/>
    </xf>
    <xf numFmtId="0" fontId="104" fillId="0" borderId="65" xfId="0" applyFont="1" applyBorder="1" applyAlignment="1">
      <alignment vertical="center" wrapText="1"/>
    </xf>
    <xf numFmtId="0" fontId="0" fillId="0" borderId="45" xfId="0" applyBorder="1" applyAlignment="1">
      <alignment vertical="center" wrapText="1"/>
    </xf>
    <xf numFmtId="0" fontId="0" fillId="0" borderId="51" xfId="0" applyBorder="1" applyAlignment="1">
      <alignment wrapText="1"/>
    </xf>
    <xf numFmtId="0" fontId="104" fillId="0" borderId="64" xfId="0" applyFont="1" applyBorder="1" applyAlignment="1">
      <alignment vertical="center" wrapText="1"/>
    </xf>
    <xf numFmtId="0" fontId="0" fillId="0" borderId="59" xfId="0" applyBorder="1" applyAlignment="1">
      <alignment wrapText="1"/>
    </xf>
    <xf numFmtId="0" fontId="0" fillId="0" borderId="48" xfId="0" applyBorder="1" applyAlignment="1">
      <alignment wrapText="1"/>
    </xf>
    <xf numFmtId="0" fontId="0" fillId="0" borderId="59" xfId="0" applyBorder="1" applyAlignment="1">
      <alignment vertical="center" wrapText="1"/>
    </xf>
    <xf numFmtId="0" fontId="104" fillId="0" borderId="60" xfId="0" applyFont="1" applyBorder="1" applyAlignment="1">
      <alignment vertical="top" wrapText="1"/>
    </xf>
    <xf numFmtId="0" fontId="0" fillId="0" borderId="51" xfId="0" applyBorder="1" applyAlignment="1">
      <alignment vertical="top" wrapText="1"/>
    </xf>
    <xf numFmtId="0" fontId="104" fillId="0" borderId="64" xfId="0" applyFont="1" applyBorder="1" applyAlignment="1">
      <alignment vertical="top" wrapText="1"/>
    </xf>
    <xf numFmtId="0" fontId="0" fillId="0" borderId="59" xfId="0" applyBorder="1" applyAlignment="1">
      <alignment vertical="top" wrapText="1"/>
    </xf>
    <xf numFmtId="0" fontId="104" fillId="0" borderId="62" xfId="0" applyFont="1" applyBorder="1" applyAlignment="1">
      <alignment vertical="top" wrapText="1"/>
    </xf>
    <xf numFmtId="0" fontId="0" fillId="0" borderId="48" xfId="0" applyBorder="1" applyAlignment="1">
      <alignment vertical="top" wrapText="1"/>
    </xf>
    <xf numFmtId="0" fontId="159" fillId="12" borderId="50" xfId="0" applyFont="1" applyFill="1" applyBorder="1" applyAlignment="1">
      <alignment horizontal="center" vertical="center" wrapText="1"/>
    </xf>
    <xf numFmtId="0" fontId="159" fillId="12" borderId="58" xfId="0" applyFont="1" applyFill="1" applyBorder="1" applyAlignment="1">
      <alignment horizontal="center" vertical="center" wrapText="1"/>
    </xf>
    <xf numFmtId="0" fontId="159" fillId="12" borderId="47" xfId="0" applyFont="1" applyFill="1" applyBorder="1" applyAlignment="1">
      <alignment horizontal="center" vertical="center" wrapText="1"/>
    </xf>
    <xf numFmtId="0" fontId="0" fillId="0" borderId="0" xfId="0" applyAlignment="1">
      <alignment horizontal="justify" vertical="center"/>
    </xf>
    <xf numFmtId="0" fontId="86" fillId="0" borderId="13" xfId="0" applyFont="1" applyBorder="1" applyAlignment="1">
      <alignment horizontal="left" vertical="center" wrapText="1" indent="2"/>
    </xf>
    <xf numFmtId="0" fontId="86" fillId="0" borderId="14" xfId="0" applyFont="1" applyBorder="1" applyAlignment="1"/>
    <xf numFmtId="0" fontId="86" fillId="0" borderId="39" xfId="0" applyFont="1" applyBorder="1" applyAlignment="1">
      <alignment horizontal="left" vertical="center" wrapText="1" indent="2"/>
    </xf>
    <xf numFmtId="0" fontId="86" fillId="0" borderId="32" xfId="0" applyFont="1" applyBorder="1" applyAlignment="1"/>
    <xf numFmtId="0" fontId="86" fillId="0" borderId="13" xfId="0" applyFont="1" applyBorder="1" applyAlignment="1">
      <alignment vertical="center" wrapText="1"/>
    </xf>
    <xf numFmtId="0" fontId="86" fillId="0" borderId="39" xfId="0" applyFont="1" applyBorder="1" applyAlignment="1">
      <alignment vertical="center" wrapText="1"/>
    </xf>
    <xf numFmtId="0" fontId="86" fillId="0" borderId="26" xfId="0" applyFont="1" applyBorder="1" applyAlignment="1">
      <alignment vertical="center" wrapText="1"/>
    </xf>
    <xf numFmtId="0" fontId="86" fillId="0" borderId="30" xfId="0" applyFont="1" applyBorder="1" applyAlignment="1"/>
    <xf numFmtId="0" fontId="86" fillId="0" borderId="17" xfId="0" applyFont="1" applyBorder="1" applyAlignment="1">
      <alignment vertical="center" wrapText="1"/>
    </xf>
    <xf numFmtId="0" fontId="86" fillId="0" borderId="18" xfId="0" applyFont="1" applyBorder="1" applyAlignment="1"/>
    <xf numFmtId="0" fontId="86" fillId="0" borderId="33" xfId="0" applyFont="1" applyBorder="1" applyAlignment="1">
      <alignment vertical="center" wrapText="1"/>
    </xf>
    <xf numFmtId="0" fontId="86" fillId="0" borderId="43" xfId="0" applyFont="1" applyBorder="1" applyAlignment="1">
      <alignment vertical="center" wrapText="1"/>
    </xf>
    <xf numFmtId="0" fontId="86" fillId="0" borderId="31" xfId="0" applyFont="1" applyBorder="1" applyAlignment="1">
      <alignment vertical="center" wrapText="1"/>
    </xf>
    <xf numFmtId="0" fontId="86" fillId="0" borderId="33" xfId="0" applyFont="1" applyBorder="1" applyAlignment="1">
      <alignment horizontal="left" vertical="center" wrapText="1" indent="2"/>
    </xf>
    <xf numFmtId="0" fontId="86" fillId="0" borderId="43" xfId="0" applyFont="1" applyBorder="1" applyAlignment="1">
      <alignment horizontal="left" vertical="center" wrapText="1" indent="2"/>
    </xf>
    <xf numFmtId="0" fontId="86" fillId="0" borderId="31" xfId="0" applyFont="1" applyBorder="1" applyAlignment="1">
      <alignment horizontal="left" vertical="center" wrapText="1" indent="2"/>
    </xf>
    <xf numFmtId="0" fontId="162" fillId="8" borderId="26" xfId="0" applyFont="1" applyFill="1" applyBorder="1" applyAlignment="1">
      <alignment vertical="center" wrapText="1"/>
    </xf>
    <xf numFmtId="0" fontId="52" fillId="0" borderId="30" xfId="0" applyFont="1" applyBorder="1" applyAlignment="1"/>
    <xf numFmtId="0" fontId="32" fillId="0" borderId="0" xfId="0" applyFont="1" applyBorder="1" applyAlignment="1">
      <alignment vertical="center" wrapText="1"/>
    </xf>
    <xf numFmtId="0" fontId="0" fillId="0" borderId="0" xfId="0" applyAlignment="1">
      <alignment vertical="center"/>
    </xf>
    <xf numFmtId="0" fontId="0" fillId="18" borderId="29" xfId="0" applyFill="1" applyBorder="1" applyAlignment="1">
      <alignment vertical="top" wrapText="1"/>
    </xf>
    <xf numFmtId="0" fontId="76" fillId="0" borderId="0" xfId="0" applyFont="1" applyBorder="1" applyAlignment="1">
      <alignment vertical="center" wrapText="1"/>
    </xf>
    <xf numFmtId="0" fontId="76" fillId="0" borderId="33" xfId="0" applyFont="1" applyBorder="1" applyAlignment="1">
      <alignment vertical="center" wrapText="1"/>
    </xf>
    <xf numFmtId="0" fontId="76" fillId="0" borderId="43" xfId="0" applyFont="1" applyBorder="1" applyAlignment="1">
      <alignment vertical="center" wrapText="1"/>
    </xf>
    <xf numFmtId="0" fontId="76" fillId="0" borderId="31" xfId="0" applyFont="1" applyBorder="1" applyAlignment="1">
      <alignment vertical="center" wrapText="1"/>
    </xf>
    <xf numFmtId="0" fontId="33" fillId="0" borderId="0" xfId="0" applyFont="1" applyAlignment="1">
      <alignment vertical="top" wrapText="1"/>
    </xf>
    <xf numFmtId="0" fontId="33" fillId="0" borderId="0" xfId="0" applyFont="1" applyFill="1" applyBorder="1" applyAlignment="1">
      <alignment vertical="top" wrapText="1"/>
    </xf>
    <xf numFmtId="0" fontId="50" fillId="0" borderId="0" xfId="0" applyFont="1" applyAlignment="1">
      <alignment vertical="top" wrapText="1"/>
    </xf>
    <xf numFmtId="0" fontId="129" fillId="0" borderId="0" xfId="0" applyFont="1" applyAlignment="1">
      <alignment vertical="top" wrapText="1"/>
    </xf>
    <xf numFmtId="0" fontId="92" fillId="0" borderId="39" xfId="0" applyFont="1" applyBorder="1" applyAlignment="1">
      <alignment vertical="center" wrapText="1"/>
    </xf>
    <xf numFmtId="0" fontId="0" fillId="0" borderId="40" xfId="0" applyBorder="1" applyAlignment="1">
      <alignment wrapText="1"/>
    </xf>
    <xf numFmtId="0" fontId="0" fillId="0" borderId="32" xfId="0" applyBorder="1" applyAlignment="1">
      <alignment wrapText="1"/>
    </xf>
    <xf numFmtId="0" fontId="29" fillId="8" borderId="0" xfId="0" applyFont="1" applyFill="1" applyBorder="1" applyAlignment="1">
      <alignment horizontal="center" vertical="center" wrapText="1"/>
    </xf>
    <xf numFmtId="0" fontId="52" fillId="8" borderId="0" xfId="0" applyFont="1" applyFill="1" applyAlignment="1">
      <alignment wrapText="1"/>
    </xf>
    <xf numFmtId="0" fontId="92" fillId="0" borderId="17" xfId="0" applyFont="1" applyBorder="1" applyAlignment="1">
      <alignment vertical="center" wrapText="1"/>
    </xf>
    <xf numFmtId="0" fontId="0" fillId="0" borderId="0" xfId="0" applyBorder="1" applyAlignment="1">
      <alignment wrapText="1"/>
    </xf>
    <xf numFmtId="0" fontId="0" fillId="0" borderId="18" xfId="0" applyBorder="1" applyAlignment="1">
      <alignment wrapText="1"/>
    </xf>
    <xf numFmtId="0" fontId="268" fillId="0" borderId="17" xfId="0" applyFont="1" applyBorder="1" applyAlignment="1">
      <alignment vertical="center" wrapText="1"/>
    </xf>
    <xf numFmtId="0" fontId="50" fillId="0" borderId="18" xfId="0" applyFont="1" applyBorder="1" applyAlignment="1">
      <alignment wrapText="1"/>
    </xf>
    <xf numFmtId="0" fontId="65" fillId="0" borderId="52" xfId="0" applyFont="1" applyBorder="1" applyAlignment="1">
      <alignment vertical="center" wrapText="1"/>
    </xf>
    <xf numFmtId="0" fontId="65" fillId="0" borderId="56" xfId="0" applyFont="1" applyBorder="1" applyAlignment="1">
      <alignment vertical="center" wrapText="1"/>
    </xf>
    <xf numFmtId="0" fontId="65" fillId="13" borderId="52" xfId="0" applyFont="1" applyFill="1" applyBorder="1" applyAlignment="1">
      <alignment vertical="center" wrapText="1"/>
    </xf>
    <xf numFmtId="0" fontId="65" fillId="13" borderId="57" xfId="0" applyFont="1" applyFill="1" applyBorder="1" applyAlignment="1">
      <alignment vertical="center" wrapText="1"/>
    </xf>
    <xf numFmtId="0" fontId="65" fillId="0" borderId="57" xfId="0" applyFont="1" applyBorder="1" applyAlignment="1">
      <alignment vertical="center" wrapText="1"/>
    </xf>
    <xf numFmtId="0" fontId="65" fillId="13" borderId="56" xfId="0" applyFont="1" applyFill="1" applyBorder="1" applyAlignment="1">
      <alignment vertical="center" wrapText="1"/>
    </xf>
    <xf numFmtId="0" fontId="65" fillId="13" borderId="57" xfId="0" applyFont="1" applyFill="1" applyBorder="1" applyAlignment="1">
      <alignment horizontal="left" vertical="center" wrapText="1"/>
    </xf>
    <xf numFmtId="0" fontId="65" fillId="13" borderId="52" xfId="0" applyFont="1" applyFill="1" applyBorder="1" applyAlignment="1">
      <alignment horizontal="left" vertical="center" wrapText="1"/>
    </xf>
    <xf numFmtId="0" fontId="65" fillId="0" borderId="52" xfId="0" applyFont="1" applyBorder="1" applyAlignment="1">
      <alignment horizontal="left" vertical="center" wrapText="1"/>
    </xf>
    <xf numFmtId="0" fontId="162" fillId="8" borderId="0" xfId="0" quotePrefix="1" applyFont="1" applyFill="1" applyBorder="1" applyAlignment="1">
      <alignment horizontal="center" vertical="center" wrapText="1"/>
    </xf>
    <xf numFmtId="0" fontId="104" fillId="0" borderId="17" xfId="0" applyFont="1" applyBorder="1" applyAlignment="1">
      <alignment vertical="center" wrapText="1"/>
    </xf>
    <xf numFmtId="0" fontId="86" fillId="0" borderId="0" xfId="0" applyFont="1" applyBorder="1" applyAlignment="1"/>
    <xf numFmtId="0" fontId="159" fillId="15" borderId="13" xfId="0" applyFont="1" applyFill="1" applyBorder="1" applyAlignment="1">
      <alignment vertical="center" wrapText="1"/>
    </xf>
    <xf numFmtId="0" fontId="86" fillId="0" borderId="16" xfId="0" applyFont="1" applyBorder="1" applyAlignment="1"/>
    <xf numFmtId="0" fontId="104" fillId="0" borderId="39" xfId="0" applyFont="1" applyBorder="1" applyAlignment="1">
      <alignment vertical="center" wrapText="1"/>
    </xf>
    <xf numFmtId="0" fontId="86" fillId="0" borderId="40" xfId="0" applyFont="1" applyBorder="1" applyAlignment="1"/>
    <xf numFmtId="0" fontId="159" fillId="15" borderId="94" xfId="0" applyFont="1" applyFill="1" applyBorder="1" applyAlignment="1">
      <alignment vertical="center" wrapText="1"/>
    </xf>
    <xf numFmtId="0" fontId="104" fillId="0" borderId="95" xfId="0" applyFont="1" applyBorder="1" applyAlignment="1">
      <alignment vertical="center" wrapText="1"/>
    </xf>
    <xf numFmtId="0" fontId="94" fillId="0" borderId="0" xfId="0" applyFont="1" applyBorder="1" applyAlignment="1">
      <alignment vertical="center" wrapText="1"/>
    </xf>
    <xf numFmtId="0" fontId="212" fillId="0" borderId="0" xfId="0" applyFont="1" applyAlignment="1">
      <alignment vertical="center" wrapText="1"/>
    </xf>
    <xf numFmtId="0" fontId="212" fillId="0" borderId="0" xfId="0" applyFont="1" applyAlignment="1">
      <alignment horizontal="center" vertical="center" wrapText="1"/>
    </xf>
    <xf numFmtId="0" fontId="205" fillId="0" borderId="0" xfId="0" applyFont="1" applyAlignment="1">
      <alignment horizontal="left" vertical="center" wrapText="1" indent="8"/>
    </xf>
    <xf numFmtId="0" fontId="205" fillId="0" borderId="33" xfId="0" applyFont="1" applyBorder="1" applyAlignment="1">
      <alignment vertical="center" wrapText="1"/>
    </xf>
    <xf numFmtId="0" fontId="205" fillId="0" borderId="43" xfId="0" applyFont="1" applyBorder="1" applyAlignment="1">
      <alignment vertical="center" wrapText="1"/>
    </xf>
    <xf numFmtId="0" fontId="205" fillId="0" borderId="31" xfId="0" applyFont="1" applyBorder="1" applyAlignment="1">
      <alignment vertical="center" wrapText="1"/>
    </xf>
    <xf numFmtId="0" fontId="205" fillId="0" borderId="0" xfId="0" applyFont="1" applyAlignment="1">
      <alignment horizontal="left" vertical="center" indent="8"/>
    </xf>
    <xf numFmtId="0" fontId="203" fillId="0" borderId="0" xfId="0" applyFont="1" applyAlignment="1">
      <alignment horizontal="left" vertical="center" wrapText="1"/>
    </xf>
    <xf numFmtId="0" fontId="75" fillId="8" borderId="26" xfId="0" applyFont="1" applyFill="1" applyBorder="1" applyAlignment="1">
      <alignment horizontal="center" vertical="center" wrapText="1"/>
    </xf>
    <xf numFmtId="0" fontId="75" fillId="8" borderId="41" xfId="0" applyFont="1" applyFill="1" applyBorder="1" applyAlignment="1">
      <alignment horizontal="center" vertical="center" wrapText="1"/>
    </xf>
    <xf numFmtId="0" fontId="75" fillId="8" borderId="30" xfId="0" applyFont="1" applyFill="1" applyBorder="1" applyAlignment="1">
      <alignment horizontal="center" vertical="center" wrapText="1"/>
    </xf>
    <xf numFmtId="0" fontId="29" fillId="8" borderId="0" xfId="0" applyFont="1" applyFill="1" applyBorder="1" applyAlignment="1">
      <alignment horizontal="center" vertical="top" wrapText="1"/>
    </xf>
    <xf numFmtId="0" fontId="26" fillId="0" borderId="33" xfId="0" applyFont="1" applyBorder="1" applyAlignment="1">
      <alignment vertical="center" wrapText="1"/>
    </xf>
    <xf numFmtId="0" fontId="26" fillId="0" borderId="43" xfId="0" applyFont="1" applyBorder="1" applyAlignment="1">
      <alignment vertical="center" wrapText="1"/>
    </xf>
    <xf numFmtId="0" fontId="26" fillId="0" borderId="31" xfId="0" applyFont="1" applyBorder="1" applyAlignment="1">
      <alignment vertical="center" wrapText="1"/>
    </xf>
    <xf numFmtId="0" fontId="89" fillId="12" borderId="13" xfId="0" applyFont="1" applyFill="1" applyBorder="1" applyAlignment="1">
      <alignment vertical="center" wrapText="1"/>
    </xf>
    <xf numFmtId="0" fontId="0" fillId="0" borderId="16" xfId="0" applyFont="1" applyBorder="1" applyAlignment="1"/>
    <xf numFmtId="0" fontId="0" fillId="0" borderId="14" xfId="0" applyFont="1" applyBorder="1" applyAlignment="1"/>
    <xf numFmtId="0" fontId="66" fillId="0" borderId="26" xfId="0" applyFont="1" applyBorder="1" applyAlignment="1">
      <alignment horizontal="left" vertical="center" wrapText="1" indent="1"/>
    </xf>
    <xf numFmtId="0" fontId="0" fillId="0" borderId="41" xfId="0" applyFont="1" applyBorder="1" applyAlignment="1"/>
    <xf numFmtId="0" fontId="0" fillId="0" borderId="30" xfId="0" applyFont="1" applyBorder="1" applyAlignment="1"/>
    <xf numFmtId="0" fontId="0" fillId="0" borderId="0" xfId="0" applyFont="1" applyAlignment="1">
      <alignment vertical="center" wrapText="1"/>
    </xf>
    <xf numFmtId="0" fontId="82" fillId="0" borderId="33" xfId="0" applyFont="1" applyBorder="1" applyAlignment="1">
      <alignment horizontal="center" vertical="center" wrapText="1"/>
    </xf>
    <xf numFmtId="0" fontId="82" fillId="0" borderId="43" xfId="0" applyFont="1" applyBorder="1" applyAlignment="1">
      <alignment horizontal="center" vertical="center" wrapText="1"/>
    </xf>
    <xf numFmtId="0" fontId="82" fillId="0" borderId="31" xfId="0" applyFont="1" applyBorder="1" applyAlignment="1">
      <alignment horizontal="center" vertical="center" wrapText="1"/>
    </xf>
    <xf numFmtId="0" fontId="91" fillId="0" borderId="33" xfId="0" applyFont="1" applyBorder="1" applyAlignment="1">
      <alignment horizontal="center" vertical="center" wrapText="1"/>
    </xf>
    <xf numFmtId="0" fontId="91" fillId="0" borderId="31" xfId="0" applyFont="1" applyBorder="1" applyAlignment="1">
      <alignment horizontal="center" vertical="center" wrapText="1"/>
    </xf>
    <xf numFmtId="0" fontId="92" fillId="0" borderId="26" xfId="0" applyFont="1" applyBorder="1" applyAlignment="1">
      <alignment vertical="center" wrapText="1"/>
    </xf>
    <xf numFmtId="0" fontId="92" fillId="0" borderId="0" xfId="0" applyFont="1" applyAlignment="1">
      <alignment horizontal="justify" vertical="center" wrapText="1"/>
    </xf>
    <xf numFmtId="0" fontId="91" fillId="0" borderId="26" xfId="0" applyFont="1" applyBorder="1" applyAlignment="1">
      <alignment horizontal="center" vertical="center" wrapText="1"/>
    </xf>
    <xf numFmtId="0" fontId="91" fillId="0" borderId="30" xfId="0" applyFont="1" applyBorder="1" applyAlignment="1">
      <alignment horizontal="center" vertical="center" wrapText="1"/>
    </xf>
    <xf numFmtId="0" fontId="91" fillId="14" borderId="26" xfId="0" applyFont="1" applyFill="1" applyBorder="1" applyAlignment="1">
      <alignment horizontal="center" vertical="center" wrapText="1"/>
    </xf>
    <xf numFmtId="0" fontId="91" fillId="14" borderId="41" xfId="0" applyFont="1" applyFill="1" applyBorder="1" applyAlignment="1">
      <alignment horizontal="center" vertical="center" wrapText="1"/>
    </xf>
    <xf numFmtId="0" fontId="91" fillId="14" borderId="30" xfId="0" applyFont="1" applyFill="1" applyBorder="1" applyAlignment="1">
      <alignment horizontal="center" vertical="center" wrapText="1"/>
    </xf>
    <xf numFmtId="0" fontId="0" fillId="0" borderId="40" xfId="0" applyFont="1" applyBorder="1" applyAlignment="1">
      <alignment vertical="top" wrapText="1"/>
    </xf>
    <xf numFmtId="0" fontId="92" fillId="0" borderId="13" xfId="0" applyFont="1" applyBorder="1" applyAlignment="1">
      <alignment vertical="center" wrapText="1"/>
    </xf>
    <xf numFmtId="0" fontId="113" fillId="8" borderId="17" xfId="0" applyFont="1" applyFill="1" applyBorder="1" applyAlignment="1">
      <alignment horizontal="center" vertical="center" wrapText="1"/>
    </xf>
    <xf numFmtId="0" fontId="113" fillId="8" borderId="0" xfId="0" applyFont="1" applyFill="1" applyBorder="1" applyAlignment="1">
      <alignment horizontal="center" vertical="center" wrapText="1"/>
    </xf>
    <xf numFmtId="0" fontId="91" fillId="14" borderId="17" xfId="0" applyFont="1" applyFill="1" applyBorder="1" applyAlignment="1">
      <alignment horizontal="center" vertical="center" wrapText="1"/>
    </xf>
    <xf numFmtId="0" fontId="91" fillId="14" borderId="0" xfId="0" applyFont="1" applyFill="1" applyBorder="1" applyAlignment="1">
      <alignment horizontal="center" vertical="center" wrapText="1"/>
    </xf>
    <xf numFmtId="0" fontId="91" fillId="0" borderId="13" xfId="0" applyFont="1" applyBorder="1" applyAlignment="1">
      <alignment horizontal="center" vertical="center" wrapText="1"/>
    </xf>
    <xf numFmtId="0" fontId="110" fillId="14" borderId="26" xfId="0" applyFont="1" applyFill="1" applyBorder="1" applyAlignment="1">
      <alignment horizontal="center" vertical="center" wrapText="1"/>
    </xf>
    <xf numFmtId="0" fontId="110" fillId="14" borderId="41" xfId="0" applyFont="1" applyFill="1" applyBorder="1" applyAlignment="1">
      <alignment horizontal="center" vertical="center" wrapText="1"/>
    </xf>
    <xf numFmtId="0" fontId="110" fillId="14" borderId="30" xfId="0" applyFont="1" applyFill="1" applyBorder="1" applyAlignment="1">
      <alignment horizontal="center" vertical="center" wrapText="1"/>
    </xf>
    <xf numFmtId="0" fontId="89" fillId="12" borderId="33" xfId="0" applyFont="1" applyFill="1" applyBorder="1" applyAlignment="1">
      <alignment vertical="center" wrapText="1"/>
    </xf>
    <xf numFmtId="0" fontId="89" fillId="12" borderId="31" xfId="0" applyFont="1" applyFill="1" applyBorder="1" applyAlignment="1">
      <alignment vertical="center" wrapText="1"/>
    </xf>
    <xf numFmtId="0" fontId="89" fillId="12" borderId="26" xfId="0" applyFont="1" applyFill="1" applyBorder="1" applyAlignment="1">
      <alignment vertical="center" wrapText="1"/>
    </xf>
    <xf numFmtId="0" fontId="89" fillId="12" borderId="41" xfId="0" applyFont="1" applyFill="1" applyBorder="1" applyAlignment="1">
      <alignment vertical="center" wrapText="1"/>
    </xf>
    <xf numFmtId="0" fontId="89" fillId="12" borderId="30" xfId="0" applyFont="1" applyFill="1" applyBorder="1" applyAlignment="1">
      <alignment vertical="center" wrapText="1"/>
    </xf>
    <xf numFmtId="0" fontId="90" fillId="0" borderId="0" xfId="0" applyFont="1" applyAlignment="1">
      <alignment horizontal="center" vertical="center"/>
    </xf>
    <xf numFmtId="0" fontId="90" fillId="27" borderId="7" xfId="0" applyFont="1" applyFill="1" applyBorder="1" applyAlignment="1">
      <alignment horizontal="left" vertical="center"/>
    </xf>
    <xf numFmtId="0" fontId="0" fillId="27" borderId="27" xfId="0" applyFill="1" applyBorder="1" applyAlignment="1">
      <alignment horizontal="left"/>
    </xf>
    <xf numFmtId="0" fontId="0" fillId="27" borderId="29" xfId="0" applyFill="1" applyBorder="1" applyAlignment="1">
      <alignment horizontal="left"/>
    </xf>
    <xf numFmtId="0" fontId="26" fillId="21" borderId="7" xfId="0" applyFont="1" applyFill="1" applyBorder="1" applyAlignment="1">
      <alignment vertical="top" wrapText="1"/>
    </xf>
    <xf numFmtId="0" fontId="144" fillId="0" borderId="26" xfId="0" applyFont="1" applyBorder="1" applyAlignment="1">
      <alignment horizontal="center" vertical="center" wrapText="1"/>
    </xf>
    <xf numFmtId="0" fontId="144" fillId="0" borderId="41" xfId="0" applyFont="1" applyBorder="1" applyAlignment="1">
      <alignment horizontal="center" vertical="center" wrapText="1"/>
    </xf>
    <xf numFmtId="0" fontId="144" fillId="0" borderId="30" xfId="0" applyFont="1" applyBorder="1" applyAlignment="1">
      <alignment horizontal="center" vertical="center" wrapText="1"/>
    </xf>
    <xf numFmtId="0" fontId="76" fillId="0" borderId="26" xfId="0" applyFont="1" applyBorder="1" applyAlignment="1">
      <alignment vertical="center" wrapText="1"/>
    </xf>
    <xf numFmtId="0" fontId="0" fillId="0" borderId="41" xfId="0" applyBorder="1" applyAlignment="1">
      <alignment vertical="center" wrapText="1"/>
    </xf>
    <xf numFmtId="0" fontId="76" fillId="0" borderId="13" xfId="0" applyFont="1" applyBorder="1" applyAlignment="1">
      <alignment vertical="center" wrapText="1"/>
    </xf>
    <xf numFmtId="0" fontId="0" fillId="0" borderId="16" xfId="0" applyBorder="1" applyAlignment="1">
      <alignment vertical="center" wrapText="1"/>
    </xf>
    <xf numFmtId="0" fontId="76" fillId="0" borderId="17" xfId="0" applyFont="1" applyBorder="1" applyAlignment="1">
      <alignment vertical="center" wrapText="1"/>
    </xf>
    <xf numFmtId="0" fontId="0" fillId="0" borderId="0" xfId="0" applyBorder="1" applyAlignment="1">
      <alignment vertical="center" wrapText="1"/>
    </xf>
    <xf numFmtId="0" fontId="0" fillId="0" borderId="0" xfId="0" applyAlignment="1">
      <alignment vertical="center" wrapText="1"/>
    </xf>
    <xf numFmtId="0" fontId="76" fillId="0" borderId="39" xfId="0" applyFont="1" applyBorder="1" applyAlignment="1">
      <alignment vertical="center" wrapText="1"/>
    </xf>
    <xf numFmtId="0" fontId="76" fillId="0" borderId="40" xfId="0" applyFont="1" applyBorder="1" applyAlignment="1">
      <alignment vertical="center" wrapText="1"/>
    </xf>
    <xf numFmtId="0" fontId="76" fillId="0" borderId="32" xfId="0" applyFont="1" applyBorder="1" applyAlignment="1">
      <alignment vertical="center" wrapText="1"/>
    </xf>
    <xf numFmtId="0" fontId="91" fillId="12" borderId="26" xfId="0" applyFont="1" applyFill="1" applyBorder="1" applyAlignment="1">
      <alignment horizontal="left" vertical="center" wrapText="1"/>
    </xf>
    <xf numFmtId="0" fontId="91" fillId="12" borderId="41" xfId="0" applyFont="1" applyFill="1" applyBorder="1" applyAlignment="1">
      <alignment horizontal="left" vertical="center" wrapText="1"/>
    </xf>
    <xf numFmtId="0" fontId="91" fillId="12" borderId="30" xfId="0" applyFont="1" applyFill="1" applyBorder="1" applyAlignment="1">
      <alignment horizontal="left" vertical="center" wrapText="1"/>
    </xf>
    <xf numFmtId="0" fontId="76" fillId="0" borderId="41" xfId="0" applyFont="1" applyBorder="1" applyAlignment="1">
      <alignment vertical="center" wrapText="1"/>
    </xf>
    <xf numFmtId="0" fontId="76" fillId="0" borderId="30" xfId="0" applyFont="1" applyBorder="1" applyAlignment="1">
      <alignment vertical="center" wrapText="1"/>
    </xf>
    <xf numFmtId="0" fontId="107" fillId="0" borderId="26" xfId="0" applyFont="1" applyBorder="1" applyAlignment="1">
      <alignment horizontal="center" vertical="center" wrapText="1"/>
    </xf>
    <xf numFmtId="0" fontId="107" fillId="0" borderId="41" xfId="0" applyFont="1" applyBorder="1" applyAlignment="1">
      <alignment horizontal="center" vertical="center" wrapText="1"/>
    </xf>
    <xf numFmtId="0" fontId="107" fillId="0" borderId="30" xfId="0" applyFont="1" applyBorder="1" applyAlignment="1">
      <alignment horizontal="center" vertical="center" wrapText="1"/>
    </xf>
    <xf numFmtId="0" fontId="76" fillId="0" borderId="18" xfId="0" applyFont="1" applyBorder="1" applyAlignment="1">
      <alignment vertical="center" wrapText="1"/>
    </xf>
    <xf numFmtId="0" fontId="76" fillId="0" borderId="16" xfId="0" applyFont="1" applyBorder="1" applyAlignment="1">
      <alignment vertical="center" wrapText="1"/>
    </xf>
    <xf numFmtId="0" fontId="0" fillId="0" borderId="14" xfId="0" applyBorder="1" applyAlignment="1">
      <alignment vertical="center" wrapText="1"/>
    </xf>
    <xf numFmtId="0" fontId="76" fillId="0" borderId="14" xfId="0" applyFont="1" applyBorder="1" applyAlignment="1">
      <alignment vertical="center" wrapText="1"/>
    </xf>
    <xf numFmtId="0" fontId="76" fillId="0" borderId="0" xfId="0" applyFont="1" applyAlignment="1">
      <alignment vertical="center" wrapText="1"/>
    </xf>
    <xf numFmtId="0" fontId="91" fillId="0" borderId="41" xfId="0" applyFont="1" applyBorder="1" applyAlignment="1">
      <alignment horizontal="center" vertical="center" wrapText="1"/>
    </xf>
    <xf numFmtId="0" fontId="104" fillId="0" borderId="33" xfId="0" applyFont="1" applyBorder="1" applyAlignment="1">
      <alignment vertical="center" wrapText="1"/>
    </xf>
    <xf numFmtId="0" fontId="104" fillId="0" borderId="31" xfId="0" applyFont="1" applyBorder="1" applyAlignment="1">
      <alignment vertical="center" wrapText="1"/>
    </xf>
    <xf numFmtId="0" fontId="0" fillId="0" borderId="18" xfId="0" applyBorder="1" applyAlignment="1">
      <alignment vertical="center" wrapText="1"/>
    </xf>
    <xf numFmtId="0" fontId="180" fillId="26" borderId="50" xfId="0" applyFont="1" applyFill="1" applyBorder="1" applyAlignment="1">
      <alignment horizontal="center" vertical="top" wrapText="1"/>
    </xf>
    <xf numFmtId="0" fontId="180" fillId="26" borderId="58" xfId="0" applyFont="1" applyFill="1" applyBorder="1" applyAlignment="1">
      <alignment horizontal="center" vertical="top" wrapText="1"/>
    </xf>
    <xf numFmtId="0" fontId="180" fillId="26" borderId="47" xfId="0" applyFont="1" applyFill="1" applyBorder="1" applyAlignment="1">
      <alignment horizontal="center" vertical="top" wrapText="1"/>
    </xf>
    <xf numFmtId="0" fontId="88" fillId="0" borderId="0" xfId="0" applyFont="1" applyAlignment="1">
      <alignment horizontal="left" vertical="center" wrapText="1"/>
    </xf>
    <xf numFmtId="0" fontId="26" fillId="0" borderId="0" xfId="0" applyFont="1" applyAlignment="1">
      <alignment vertical="center"/>
    </xf>
    <xf numFmtId="0" fontId="26" fillId="0" borderId="63" xfId="0" applyFont="1" applyBorder="1" applyAlignment="1">
      <alignment vertical="center"/>
    </xf>
    <xf numFmtId="0" fontId="83" fillId="0" borderId="0" xfId="0" applyFont="1" applyAlignment="1">
      <alignment horizontal="left" vertical="center"/>
    </xf>
    <xf numFmtId="0" fontId="0" fillId="0" borderId="0" xfId="0" applyAlignment="1">
      <alignment horizontal="left"/>
    </xf>
    <xf numFmtId="0" fontId="90" fillId="0" borderId="0" xfId="0" applyFont="1" applyAlignment="1">
      <alignment horizontal="left" vertical="center" wrapText="1"/>
    </xf>
    <xf numFmtId="0" fontId="0" fillId="0" borderId="0" xfId="0" applyAlignment="1">
      <alignment horizontal="left" wrapText="1"/>
    </xf>
    <xf numFmtId="0" fontId="96" fillId="12" borderId="50" xfId="0" applyFont="1" applyFill="1" applyBorder="1" applyAlignment="1">
      <alignment horizontal="center" vertical="top" wrapText="1"/>
    </xf>
    <xf numFmtId="0" fontId="96" fillId="12" borderId="47" xfId="0" applyFont="1" applyFill="1" applyBorder="1" applyAlignment="1">
      <alignment horizontal="center" vertical="top" wrapText="1"/>
    </xf>
    <xf numFmtId="0" fontId="0" fillId="0" borderId="47" xfId="0" applyBorder="1" applyAlignment="1">
      <alignment horizontal="center" vertical="top" wrapText="1"/>
    </xf>
    <xf numFmtId="0" fontId="170" fillId="0" borderId="0" xfId="0" applyFont="1" applyAlignment="1">
      <alignment wrapText="1"/>
    </xf>
    <xf numFmtId="0" fontId="0" fillId="0" borderId="0" xfId="0" applyFont="1" applyFill="1" applyBorder="1" applyAlignment="1">
      <alignment horizontal="left" vertical="center" wrapText="1"/>
    </xf>
    <xf numFmtId="0" fontId="109" fillId="0" borderId="0" xfId="0" applyFont="1" applyAlignment="1">
      <alignment horizontal="center" vertical="center" wrapText="1"/>
    </xf>
    <xf numFmtId="0" fontId="6" fillId="0" borderId="40" xfId="0" applyFont="1" applyBorder="1" applyAlignment="1">
      <alignment vertical="center" wrapText="1"/>
    </xf>
    <xf numFmtId="0" fontId="6" fillId="0" borderId="0" xfId="0" applyFont="1" applyAlignment="1">
      <alignment vertical="center" wrapText="1"/>
    </xf>
    <xf numFmtId="0" fontId="0" fillId="0" borderId="0" xfId="0" applyFont="1" applyAlignment="1">
      <alignment wrapText="1"/>
    </xf>
    <xf numFmtId="0" fontId="6" fillId="0" borderId="0" xfId="0" applyFont="1" applyAlignment="1">
      <alignment vertical="center"/>
    </xf>
    <xf numFmtId="0" fontId="5" fillId="0" borderId="40" xfId="0" applyFont="1" applyBorder="1" applyAlignment="1">
      <alignment vertical="center" wrapText="1"/>
    </xf>
    <xf numFmtId="0" fontId="0" fillId="0" borderId="19" xfId="0" applyBorder="1" applyAlignment="1">
      <alignment horizontal="center" wrapText="1"/>
    </xf>
    <xf numFmtId="0" fontId="93" fillId="0" borderId="0" xfId="0" applyFont="1" applyAlignment="1">
      <alignment vertical="center" wrapText="1"/>
    </xf>
    <xf numFmtId="0" fontId="94" fillId="0" borderId="34" xfId="0" applyFont="1" applyBorder="1" applyAlignment="1">
      <alignment vertical="center" wrapText="1"/>
    </xf>
    <xf numFmtId="0" fontId="0" fillId="0" borderId="35" xfId="0" applyBorder="1" applyAlignment="1">
      <alignment wrapText="1"/>
    </xf>
    <xf numFmtId="0" fontId="92" fillId="0" borderId="19" xfId="0" applyFont="1" applyBorder="1" applyAlignment="1">
      <alignment vertical="center" wrapText="1"/>
    </xf>
    <xf numFmtId="0" fontId="0" fillId="0" borderId="19" xfId="0" applyBorder="1" applyAlignment="1">
      <alignment wrapText="1"/>
    </xf>
    <xf numFmtId="0" fontId="93" fillId="0" borderId="19" xfId="0" applyFont="1" applyBorder="1" applyAlignment="1">
      <alignment vertical="center"/>
    </xf>
    <xf numFmtId="0" fontId="0" fillId="0" borderId="19" xfId="0" applyBorder="1" applyAlignment="1"/>
    <xf numFmtId="0" fontId="93" fillId="0" borderId="40" xfId="0" applyFont="1" applyBorder="1" applyAlignment="1">
      <alignment vertical="center" wrapText="1"/>
    </xf>
    <xf numFmtId="0" fontId="93" fillId="0" borderId="27" xfId="0" applyFont="1" applyBorder="1" applyAlignment="1">
      <alignment vertical="center" wrapText="1"/>
    </xf>
    <xf numFmtId="0" fontId="84" fillId="0" borderId="0" xfId="0" applyFont="1" applyAlignment="1">
      <alignment horizontal="left" vertical="center" wrapText="1" indent="4"/>
    </xf>
    <xf numFmtId="0" fontId="0" fillId="0" borderId="1" xfId="0" applyFont="1" applyBorder="1" applyAlignment="1">
      <alignment vertical="center" wrapText="1"/>
    </xf>
    <xf numFmtId="0" fontId="0" fillId="0" borderId="1" xfId="0" applyFont="1" applyBorder="1" applyAlignment="1">
      <alignment wrapText="1"/>
    </xf>
    <xf numFmtId="0" fontId="0" fillId="0" borderId="1" xfId="0" applyFont="1" applyBorder="1" applyAlignment="1"/>
    <xf numFmtId="0" fontId="149" fillId="22" borderId="13" xfId="0" applyFont="1" applyFill="1" applyBorder="1" applyAlignment="1">
      <alignment horizontal="center" vertical="center" wrapText="1"/>
    </xf>
    <xf numFmtId="0" fontId="149" fillId="22" borderId="16" xfId="0" applyFont="1" applyFill="1" applyBorder="1" applyAlignment="1">
      <alignment horizontal="center" vertical="center" wrapText="1"/>
    </xf>
    <xf numFmtId="0" fontId="52" fillId="0" borderId="16" xfId="0" applyFont="1" applyBorder="1" applyAlignment="1">
      <alignment wrapText="1"/>
    </xf>
    <xf numFmtId="0" fontId="52" fillId="0" borderId="14" xfId="0" applyFont="1" applyBorder="1" applyAlignment="1">
      <alignment wrapText="1"/>
    </xf>
    <xf numFmtId="0" fontId="0" fillId="23" borderId="17" xfId="0" applyFont="1" applyFill="1" applyBorder="1" applyAlignment="1">
      <alignment horizontal="center" vertical="center" wrapText="1"/>
    </xf>
    <xf numFmtId="0" fontId="0" fillId="23" borderId="0" xfId="0" applyFont="1" applyFill="1" applyBorder="1" applyAlignment="1">
      <alignment horizontal="center" vertical="center" wrapText="1"/>
    </xf>
    <xf numFmtId="0" fontId="0" fillId="0" borderId="0" xfId="0" applyFont="1" applyBorder="1" applyAlignment="1">
      <alignment horizontal="center" wrapText="1"/>
    </xf>
    <xf numFmtId="0" fontId="0" fillId="0" borderId="18" xfId="0" applyFont="1" applyBorder="1" applyAlignment="1">
      <alignment horizontal="center" wrapText="1"/>
    </xf>
    <xf numFmtId="0" fontId="0" fillId="23" borderId="17" xfId="0" applyFont="1" applyFill="1" applyBorder="1" applyAlignment="1">
      <alignment vertical="center" wrapText="1"/>
    </xf>
    <xf numFmtId="0" fontId="0" fillId="23" borderId="0" xfId="0" applyFont="1" applyFill="1" applyBorder="1" applyAlignment="1">
      <alignment vertical="center" wrapText="1"/>
    </xf>
    <xf numFmtId="0" fontId="0" fillId="0" borderId="0" xfId="0" applyFont="1" applyBorder="1" applyAlignment="1">
      <alignment wrapText="1"/>
    </xf>
    <xf numFmtId="0" fontId="0" fillId="0" borderId="18" xfId="0" applyFont="1" applyBorder="1" applyAlignment="1">
      <alignment wrapText="1"/>
    </xf>
    <xf numFmtId="0" fontId="151" fillId="23" borderId="33" xfId="0" applyFont="1" applyFill="1" applyBorder="1" applyAlignment="1">
      <alignment vertical="center" wrapText="1"/>
    </xf>
    <xf numFmtId="0" fontId="151" fillId="23" borderId="31" xfId="0" applyFont="1" applyFill="1" applyBorder="1" applyAlignment="1">
      <alignment vertical="center" wrapText="1"/>
    </xf>
    <xf numFmtId="0" fontId="151" fillId="3" borderId="33" xfId="0" applyFont="1" applyFill="1" applyBorder="1" applyAlignment="1">
      <alignment vertical="center" wrapText="1"/>
    </xf>
    <xf numFmtId="0" fontId="151" fillId="3" borderId="31" xfId="0" applyFont="1" applyFill="1" applyBorder="1" applyAlignment="1">
      <alignment vertical="center" wrapText="1"/>
    </xf>
    <xf numFmtId="0" fontId="151" fillId="0" borderId="33" xfId="0" applyFont="1" applyBorder="1" applyAlignment="1">
      <alignment vertical="top" wrapText="1"/>
    </xf>
    <xf numFmtId="0" fontId="151" fillId="0" borderId="31" xfId="0" applyFont="1" applyBorder="1" applyAlignment="1">
      <alignment vertical="top" wrapText="1"/>
    </xf>
    <xf numFmtId="0" fontId="0" fillId="0" borderId="0" xfId="0" applyFont="1" applyFill="1" applyBorder="1" applyAlignment="1">
      <alignment vertical="center" wrapText="1"/>
    </xf>
    <xf numFmtId="0" fontId="0" fillId="0" borderId="33" xfId="0" applyFont="1" applyBorder="1" applyAlignment="1">
      <alignment vertical="center" wrapText="1"/>
    </xf>
    <xf numFmtId="0" fontId="0" fillId="0" borderId="43" xfId="0" applyFont="1" applyBorder="1" applyAlignment="1">
      <alignment vertical="center" wrapText="1"/>
    </xf>
    <xf numFmtId="0" fontId="0" fillId="0" borderId="31" xfId="0" applyFont="1" applyBorder="1" applyAlignment="1">
      <alignment vertical="center" wrapText="1"/>
    </xf>
    <xf numFmtId="0" fontId="0" fillId="23" borderId="33" xfId="0" applyFont="1" applyFill="1" applyBorder="1" applyAlignment="1">
      <alignment vertical="center" wrapText="1"/>
    </xf>
    <xf numFmtId="0" fontId="0" fillId="23" borderId="43" xfId="0" applyFont="1" applyFill="1" applyBorder="1" applyAlignment="1">
      <alignment vertical="center" wrapText="1"/>
    </xf>
    <xf numFmtId="0" fontId="0" fillId="23" borderId="31" xfId="0" applyFont="1" applyFill="1" applyBorder="1" applyAlignment="1">
      <alignment vertical="center" wrapText="1"/>
    </xf>
    <xf numFmtId="0" fontId="0" fillId="3" borderId="33" xfId="0" applyFont="1" applyFill="1" applyBorder="1" applyAlignment="1">
      <alignment vertical="center" wrapText="1"/>
    </xf>
    <xf numFmtId="0" fontId="0" fillId="3" borderId="43" xfId="0" applyFont="1" applyFill="1" applyBorder="1" applyAlignment="1">
      <alignment vertical="center" wrapText="1"/>
    </xf>
    <xf numFmtId="0" fontId="0" fillId="3" borderId="31" xfId="0" applyFont="1" applyFill="1" applyBorder="1" applyAlignment="1">
      <alignment vertical="center" wrapText="1"/>
    </xf>
    <xf numFmtId="0" fontId="0" fillId="0" borderId="26" xfId="0" applyFont="1" applyBorder="1" applyAlignment="1">
      <alignment vertical="center" wrapText="1"/>
    </xf>
    <xf numFmtId="0" fontId="0" fillId="24" borderId="26" xfId="0" applyFont="1" applyFill="1" applyBorder="1" applyAlignment="1">
      <alignment vertical="center" wrapText="1"/>
    </xf>
    <xf numFmtId="0" fontId="151" fillId="0" borderId="33" xfId="0" applyFont="1" applyBorder="1" applyAlignment="1">
      <alignment vertical="center" wrapText="1"/>
    </xf>
    <xf numFmtId="0" fontId="151" fillId="0" borderId="43" xfId="0" applyFont="1" applyBorder="1" applyAlignment="1">
      <alignment vertical="center" wrapText="1"/>
    </xf>
    <xf numFmtId="0" fontId="151" fillId="0" borderId="31" xfId="0" applyFont="1" applyBorder="1" applyAlignment="1">
      <alignment vertical="center" wrapText="1"/>
    </xf>
    <xf numFmtId="0" fontId="151" fillId="0" borderId="0" xfId="0" applyFont="1" applyFill="1" applyBorder="1" applyAlignment="1">
      <alignment vertical="center" wrapText="1"/>
    </xf>
    <xf numFmtId="0" fontId="0" fillId="24" borderId="33" xfId="0" applyFont="1" applyFill="1" applyBorder="1" applyAlignment="1">
      <alignment vertical="center" wrapText="1"/>
    </xf>
    <xf numFmtId="0" fontId="0" fillId="24" borderId="31" xfId="0" applyFont="1" applyFill="1" applyBorder="1" applyAlignment="1">
      <alignment vertical="center" wrapText="1"/>
    </xf>
    <xf numFmtId="0" fontId="151" fillId="24" borderId="33" xfId="0" applyFont="1" applyFill="1" applyBorder="1" applyAlignment="1">
      <alignment vertical="center" wrapText="1"/>
    </xf>
    <xf numFmtId="0" fontId="151" fillId="24" borderId="31" xfId="0" applyFont="1" applyFill="1" applyBorder="1" applyAlignment="1">
      <alignment vertical="center" wrapText="1"/>
    </xf>
    <xf numFmtId="0" fontId="0" fillId="0" borderId="13" xfId="0" applyFont="1" applyBorder="1" applyAlignment="1">
      <alignment vertical="center" wrapText="1"/>
    </xf>
    <xf numFmtId="0" fontId="0" fillId="0" borderId="33" xfId="0" applyFont="1" applyBorder="1" applyAlignment="1">
      <alignment vertical="top" wrapText="1"/>
    </xf>
    <xf numFmtId="0" fontId="0" fillId="0" borderId="43" xfId="0" applyBorder="1" applyAlignment="1">
      <alignment vertical="top" wrapText="1"/>
    </xf>
    <xf numFmtId="0" fontId="0" fillId="0" borderId="31" xfId="0" applyBorder="1" applyAlignment="1">
      <alignment vertical="top" wrapText="1"/>
    </xf>
    <xf numFmtId="0" fontId="151" fillId="0" borderId="17" xfId="0" applyFont="1" applyBorder="1" applyAlignment="1">
      <alignment vertical="center" wrapText="1"/>
    </xf>
    <xf numFmtId="0" fontId="0" fillId="24" borderId="43" xfId="0" applyFont="1" applyFill="1" applyBorder="1" applyAlignment="1">
      <alignment vertical="center" wrapText="1"/>
    </xf>
    <xf numFmtId="0" fontId="0" fillId="24" borderId="13" xfId="0" applyFont="1" applyFill="1" applyBorder="1" applyAlignment="1">
      <alignment vertical="center" wrapText="1"/>
    </xf>
    <xf numFmtId="0" fontId="0" fillId="24" borderId="17" xfId="0" applyFont="1" applyFill="1" applyBorder="1" applyAlignment="1">
      <alignment vertical="center" wrapText="1"/>
    </xf>
    <xf numFmtId="0" fontId="0" fillId="24" borderId="39" xfId="0" applyFont="1" applyFill="1" applyBorder="1" applyAlignment="1">
      <alignment vertical="center" wrapText="1"/>
    </xf>
    <xf numFmtId="0" fontId="0" fillId="0" borderId="40" xfId="0" applyBorder="1" applyAlignment="1">
      <alignment vertical="center" wrapText="1"/>
    </xf>
    <xf numFmtId="0" fontId="0" fillId="0" borderId="32" xfId="0" applyBorder="1" applyAlignment="1">
      <alignment vertical="center" wrapText="1"/>
    </xf>
    <xf numFmtId="0" fontId="151" fillId="23" borderId="43" xfId="0" applyFont="1" applyFill="1" applyBorder="1" applyAlignment="1">
      <alignment vertical="center" wrapText="1"/>
    </xf>
    <xf numFmtId="0" fontId="151" fillId="3" borderId="14" xfId="0" applyFont="1" applyFill="1" applyBorder="1" applyAlignment="1">
      <alignment vertical="center" wrapText="1"/>
    </xf>
    <xf numFmtId="0" fontId="151" fillId="3" borderId="18" xfId="0" applyFont="1" applyFill="1" applyBorder="1" applyAlignment="1">
      <alignment vertical="center" wrapText="1"/>
    </xf>
    <xf numFmtId="0" fontId="151" fillId="3" borderId="32" xfId="0" applyFont="1" applyFill="1" applyBorder="1" applyAlignment="1">
      <alignment vertical="center" wrapText="1"/>
    </xf>
    <xf numFmtId="0" fontId="151" fillId="0" borderId="13" xfId="0" applyFont="1" applyBorder="1" applyAlignment="1">
      <alignment vertical="center" wrapText="1"/>
    </xf>
    <xf numFmtId="0" fontId="151" fillId="0" borderId="39" xfId="0" applyFont="1" applyBorder="1" applyAlignment="1">
      <alignment vertical="center" wrapText="1"/>
    </xf>
    <xf numFmtId="0" fontId="0" fillId="22" borderId="13" xfId="0" applyFont="1" applyFill="1" applyBorder="1" applyAlignment="1">
      <alignment vertical="center" wrapText="1"/>
    </xf>
    <xf numFmtId="0" fontId="0" fillId="22" borderId="39" xfId="0" applyFont="1" applyFill="1" applyBorder="1" applyAlignment="1">
      <alignment vertical="center" wrapText="1"/>
    </xf>
    <xf numFmtId="0" fontId="0" fillId="22" borderId="33" xfId="0" applyFont="1" applyFill="1" applyBorder="1" applyAlignment="1">
      <alignment vertical="center" wrapText="1"/>
    </xf>
    <xf numFmtId="0" fontId="0" fillId="22" borderId="31" xfId="0" applyFont="1" applyFill="1" applyBorder="1" applyAlignment="1">
      <alignment vertical="center" wrapText="1"/>
    </xf>
    <xf numFmtId="0" fontId="0" fillId="22" borderId="26" xfId="0" applyFont="1" applyFill="1" applyBorder="1" applyAlignment="1">
      <alignment vertical="center" wrapText="1"/>
    </xf>
    <xf numFmtId="0" fontId="0" fillId="22" borderId="30" xfId="0" applyFont="1" applyFill="1" applyBorder="1" applyAlignment="1">
      <alignment vertical="center" wrapText="1"/>
    </xf>
    <xf numFmtId="0" fontId="8" fillId="22" borderId="26" xfId="0" applyFont="1" applyFill="1" applyBorder="1" applyAlignment="1">
      <alignment horizontal="center" vertical="center" wrapText="1"/>
    </xf>
    <xf numFmtId="0" fontId="8" fillId="22" borderId="41" xfId="0" applyFont="1" applyFill="1" applyBorder="1" applyAlignment="1">
      <alignment horizontal="center" vertical="center" wrapText="1"/>
    </xf>
    <xf numFmtId="0" fontId="8" fillId="22" borderId="30" xfId="0" applyFont="1" applyFill="1" applyBorder="1" applyAlignment="1">
      <alignment horizontal="center" vertical="center" wrapText="1"/>
    </xf>
    <xf numFmtId="0" fontId="0" fillId="0" borderId="26" xfId="0" applyFont="1" applyBorder="1" applyAlignment="1">
      <alignment vertical="top" wrapText="1"/>
    </xf>
    <xf numFmtId="0" fontId="0" fillId="0" borderId="41" xfId="0" applyBorder="1" applyAlignment="1">
      <alignment vertical="top" wrapText="1"/>
    </xf>
    <xf numFmtId="0" fontId="0" fillId="0" borderId="30" xfId="0" applyBorder="1" applyAlignment="1">
      <alignment vertical="top" wrapText="1"/>
    </xf>
    <xf numFmtId="0" fontId="0" fillId="0" borderId="39" xfId="0" applyFont="1" applyBorder="1" applyAlignment="1">
      <alignment vertical="center" wrapText="1"/>
    </xf>
    <xf numFmtId="0" fontId="0" fillId="0" borderId="40" xfId="0" applyFont="1" applyBorder="1" applyAlignment="1">
      <alignment vertical="center" wrapText="1"/>
    </xf>
    <xf numFmtId="0" fontId="0" fillId="0" borderId="32" xfId="0" applyFont="1" applyBorder="1" applyAlignment="1">
      <alignment vertical="center" wrapText="1"/>
    </xf>
    <xf numFmtId="0" fontId="26" fillId="0" borderId="0" xfId="0" applyFont="1" applyAlignment="1">
      <alignment vertical="center" wrapText="1"/>
    </xf>
    <xf numFmtId="0" fontId="115" fillId="0" borderId="0" xfId="0" applyFont="1" applyAlignment="1">
      <alignment horizontal="left" vertical="center" wrapText="1"/>
    </xf>
    <xf numFmtId="0" fontId="127" fillId="0" borderId="11" xfId="0" applyFont="1" applyBorder="1" applyAlignment="1">
      <alignment horizontal="center" wrapText="1"/>
    </xf>
    <xf numFmtId="0" fontId="0" fillId="0" borderId="88" xfId="0" applyBorder="1" applyAlignment="1">
      <alignment wrapText="1"/>
    </xf>
    <xf numFmtId="0" fontId="0" fillId="0" borderId="37" xfId="0" applyBorder="1" applyAlignment="1">
      <alignment wrapText="1"/>
    </xf>
    <xf numFmtId="0" fontId="0" fillId="0" borderId="91" xfId="0" applyBorder="1" applyAlignment="1">
      <alignment wrapText="1"/>
    </xf>
    <xf numFmtId="0" fontId="0" fillId="0" borderId="89" xfId="0" applyBorder="1" applyAlignment="1">
      <alignment wrapText="1"/>
    </xf>
    <xf numFmtId="0" fontId="0" fillId="0" borderId="90" xfId="0" applyBorder="1" applyAlignment="1">
      <alignment wrapText="1"/>
    </xf>
    <xf numFmtId="0" fontId="26" fillId="0" borderId="40" xfId="0" applyFont="1" applyBorder="1" applyAlignment="1">
      <alignment vertical="center" wrapText="1"/>
    </xf>
    <xf numFmtId="0" fontId="66" fillId="0" borderId="0" xfId="0" applyFont="1" applyAlignment="1">
      <alignment vertical="center" wrapText="1"/>
    </xf>
    <xf numFmtId="0" fontId="67" fillId="12" borderId="40" xfId="0" applyFont="1" applyFill="1" applyBorder="1" applyAlignment="1">
      <alignment vertical="center" wrapText="1"/>
    </xf>
    <xf numFmtId="0" fontId="66" fillId="0" borderId="26" xfId="0" applyFont="1" applyBorder="1" applyAlignment="1">
      <alignment vertical="center" wrapText="1"/>
    </xf>
    <xf numFmtId="0" fontId="0" fillId="0" borderId="41" xfId="0" applyBorder="1" applyAlignment="1">
      <alignment wrapText="1"/>
    </xf>
    <xf numFmtId="0" fontId="0" fillId="0" borderId="30" xfId="0" applyBorder="1" applyAlignment="1">
      <alignment wrapText="1"/>
    </xf>
    <xf numFmtId="0" fontId="67" fillId="12" borderId="64" xfId="0" applyFont="1" applyFill="1" applyBorder="1" applyAlignment="1">
      <alignment vertical="center" wrapText="1"/>
    </xf>
    <xf numFmtId="0" fontId="64" fillId="0" borderId="0" xfId="0" applyFont="1" applyAlignment="1">
      <alignment horizontal="left" vertical="center" wrapText="1"/>
    </xf>
    <xf numFmtId="0" fontId="139" fillId="0" borderId="0" xfId="0" applyFont="1" applyAlignment="1">
      <alignment vertical="center"/>
    </xf>
    <xf numFmtId="0" fontId="84" fillId="0" borderId="0" xfId="0" applyFont="1" applyBorder="1" applyAlignment="1">
      <alignment vertical="center" wrapText="1"/>
    </xf>
    <xf numFmtId="0" fontId="84" fillId="0" borderId="40" xfId="0" applyFont="1" applyBorder="1" applyAlignment="1">
      <alignment vertical="center" wrapText="1"/>
    </xf>
    <xf numFmtId="0" fontId="51" fillId="0" borderId="0" xfId="0" applyFont="1" applyFill="1" applyBorder="1" applyAlignment="1">
      <alignment horizontal="left" vertical="center" wrapText="1"/>
    </xf>
    <xf numFmtId="0" fontId="51" fillId="0" borderId="0" xfId="0" applyFont="1" applyBorder="1" applyAlignment="1">
      <alignment wrapText="1"/>
    </xf>
    <xf numFmtId="0" fontId="51" fillId="0" borderId="18" xfId="0" applyFont="1" applyBorder="1" applyAlignment="1">
      <alignment wrapText="1"/>
    </xf>
    <xf numFmtId="0" fontId="92" fillId="0" borderId="0"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50" fillId="0" borderId="0" xfId="0" applyFont="1" applyBorder="1" applyAlignment="1">
      <alignment wrapText="1"/>
    </xf>
    <xf numFmtId="0" fontId="188" fillId="0" borderId="0" xfId="0" applyFont="1" applyFill="1" applyBorder="1" applyAlignment="1">
      <alignment horizontal="left" vertical="center" wrapText="1"/>
    </xf>
    <xf numFmtId="0" fontId="200" fillId="8" borderId="16" xfId="0" applyFont="1" applyFill="1" applyBorder="1" applyAlignment="1">
      <alignment horizontal="center" vertical="center" wrapText="1"/>
    </xf>
    <xf numFmtId="0" fontId="200" fillId="8" borderId="16" xfId="0" applyFont="1" applyFill="1" applyBorder="1" applyAlignment="1">
      <alignment horizontal="center" wrapText="1"/>
    </xf>
    <xf numFmtId="0" fontId="200" fillId="8" borderId="14" xfId="0" applyFont="1" applyFill="1" applyBorder="1" applyAlignment="1">
      <alignment horizontal="center" wrapText="1"/>
    </xf>
    <xf numFmtId="0" fontId="90" fillId="13" borderId="33" xfId="0" applyFont="1" applyFill="1" applyBorder="1" applyAlignment="1">
      <alignment vertical="center" wrapText="1"/>
    </xf>
    <xf numFmtId="0" fontId="90" fillId="13" borderId="31" xfId="0" applyFont="1" applyFill="1" applyBorder="1" applyAlignment="1">
      <alignment vertical="center" wrapText="1"/>
    </xf>
    <xf numFmtId="0" fontId="96" fillId="17" borderId="65" xfId="0" applyFont="1" applyFill="1" applyBorder="1" applyAlignment="1">
      <alignment horizontal="center" vertical="center" wrapText="1"/>
    </xf>
    <xf numFmtId="0" fontId="96" fillId="17" borderId="66" xfId="0" applyFont="1" applyFill="1" applyBorder="1" applyAlignment="1">
      <alignment horizontal="center" vertical="center" wrapText="1"/>
    </xf>
    <xf numFmtId="0" fontId="96" fillId="17" borderId="45" xfId="0" applyFont="1" applyFill="1" applyBorder="1" applyAlignment="1">
      <alignment horizontal="center" vertical="center" wrapText="1"/>
    </xf>
    <xf numFmtId="0" fontId="95" fillId="12" borderId="62" xfId="0" applyFont="1" applyFill="1" applyBorder="1" applyAlignment="1">
      <alignment horizontal="center" vertical="center" wrapText="1"/>
    </xf>
    <xf numFmtId="0" fontId="95" fillId="12" borderId="63" xfId="0" applyFont="1" applyFill="1" applyBorder="1" applyAlignment="1">
      <alignment horizontal="center" vertical="center" wrapText="1"/>
    </xf>
    <xf numFmtId="0" fontId="95" fillId="12" borderId="48" xfId="0" applyFont="1" applyFill="1" applyBorder="1" applyAlignment="1">
      <alignment horizontal="center" vertical="center" wrapText="1"/>
    </xf>
    <xf numFmtId="0" fontId="95" fillId="12" borderId="60" xfId="0" applyFont="1" applyFill="1" applyBorder="1" applyAlignment="1">
      <alignment horizontal="center" vertical="center" wrapText="1"/>
    </xf>
    <xf numFmtId="0" fontId="95" fillId="12" borderId="61" xfId="0" applyFont="1" applyFill="1" applyBorder="1" applyAlignment="1">
      <alignment horizontal="center" vertical="center" wrapText="1"/>
    </xf>
    <xf numFmtId="0" fontId="95" fillId="12" borderId="51" xfId="0" applyFont="1" applyFill="1" applyBorder="1" applyAlignment="1">
      <alignment horizontal="center" vertical="center" wrapText="1"/>
    </xf>
    <xf numFmtId="0" fontId="96" fillId="17" borderId="65" xfId="0" applyFont="1" applyFill="1" applyBorder="1" applyAlignment="1">
      <alignment vertical="center" wrapText="1"/>
    </xf>
    <xf numFmtId="0" fontId="96" fillId="17" borderId="66" xfId="0" applyFont="1" applyFill="1" applyBorder="1" applyAlignment="1">
      <alignment vertical="center" wrapText="1"/>
    </xf>
    <xf numFmtId="0" fontId="96" fillId="17" borderId="45" xfId="0" applyFont="1" applyFill="1" applyBorder="1" applyAlignment="1">
      <alignment vertical="center" wrapText="1"/>
    </xf>
    <xf numFmtId="0" fontId="93" fillId="0" borderId="65" xfId="0" applyFont="1" applyBorder="1" applyAlignment="1">
      <alignment horizontal="left" vertical="center" wrapText="1" indent="4"/>
    </xf>
    <xf numFmtId="0" fontId="93" fillId="0" borderId="45" xfId="0" applyFont="1" applyBorder="1" applyAlignment="1">
      <alignment horizontal="left" vertical="center" wrapText="1" indent="4"/>
    </xf>
    <xf numFmtId="0" fontId="98" fillId="0" borderId="65" xfId="0" applyFont="1" applyBorder="1" applyAlignment="1">
      <alignment vertical="center" wrapText="1"/>
    </xf>
    <xf numFmtId="0" fontId="98" fillId="0" borderId="45" xfId="0" applyFont="1" applyBorder="1" applyAlignment="1">
      <alignment vertical="center" wrapText="1"/>
    </xf>
    <xf numFmtId="0" fontId="93" fillId="0" borderId="65" xfId="0" applyFont="1" applyBorder="1" applyAlignment="1">
      <alignment vertical="center" wrapText="1"/>
    </xf>
    <xf numFmtId="0" fontId="93" fillId="0" borderId="45" xfId="0" applyFont="1" applyBorder="1" applyAlignment="1">
      <alignment vertical="center" wrapText="1"/>
    </xf>
    <xf numFmtId="0" fontId="93" fillId="0" borderId="66" xfId="0" applyFont="1" applyBorder="1" applyAlignment="1">
      <alignment vertical="center" wrapText="1"/>
    </xf>
    <xf numFmtId="0" fontId="96" fillId="0" borderId="65" xfId="0" applyFont="1" applyBorder="1" applyAlignment="1">
      <alignment vertical="center" wrapText="1"/>
    </xf>
    <xf numFmtId="0" fontId="96" fillId="0" borderId="66" xfId="0" applyFont="1" applyBorder="1" applyAlignment="1">
      <alignment vertical="center" wrapText="1"/>
    </xf>
    <xf numFmtId="0" fontId="96" fillId="0" borderId="45" xfId="0" applyFont="1" applyBorder="1" applyAlignment="1">
      <alignment vertical="center" wrapText="1"/>
    </xf>
    <xf numFmtId="0" fontId="93" fillId="0" borderId="50" xfId="0" applyFont="1" applyBorder="1" applyAlignment="1">
      <alignment horizontal="left" vertical="center" wrapText="1" indent="4"/>
    </xf>
    <xf numFmtId="0" fontId="93" fillId="0" borderId="47" xfId="0" applyFont="1" applyBorder="1" applyAlignment="1">
      <alignment horizontal="left" vertical="center" wrapText="1" indent="4"/>
    </xf>
    <xf numFmtId="0" fontId="93" fillId="0" borderId="60" xfId="0" applyFont="1" applyBorder="1" applyAlignment="1">
      <alignment vertical="center" wrapText="1"/>
    </xf>
    <xf numFmtId="0" fontId="93" fillId="0" borderId="51" xfId="0" applyFont="1" applyBorder="1" applyAlignment="1">
      <alignment vertical="center" wrapText="1"/>
    </xf>
    <xf numFmtId="0" fontId="93" fillId="0" borderId="62" xfId="0" applyFont="1" applyBorder="1" applyAlignment="1">
      <alignment horizontal="left" vertical="center" wrapText="1" indent="4"/>
    </xf>
    <xf numFmtId="0" fontId="93" fillId="0" borderId="48" xfId="0" applyFont="1" applyBorder="1" applyAlignment="1">
      <alignment horizontal="left" vertical="center" wrapText="1" indent="4"/>
    </xf>
    <xf numFmtId="0" fontId="93" fillId="0" borderId="50" xfId="0" applyFont="1" applyBorder="1" applyAlignment="1">
      <alignment vertical="center" wrapText="1"/>
    </xf>
    <xf numFmtId="0" fontId="93" fillId="0" borderId="47" xfId="0" applyFont="1" applyBorder="1" applyAlignment="1">
      <alignment vertical="center" wrapText="1"/>
    </xf>
    <xf numFmtId="0" fontId="98" fillId="0" borderId="60" xfId="0" applyFont="1" applyBorder="1" applyAlignment="1">
      <alignment vertical="center" wrapText="1"/>
    </xf>
    <xf numFmtId="0" fontId="98" fillId="0" borderId="51" xfId="0" applyFont="1" applyBorder="1" applyAlignment="1">
      <alignment vertical="center" wrapText="1"/>
    </xf>
    <xf numFmtId="0" fontId="98" fillId="0" borderId="62" xfId="0" applyFont="1" applyBorder="1" applyAlignment="1">
      <alignment vertical="center" wrapText="1"/>
    </xf>
    <xf numFmtId="0" fontId="98" fillId="0" borderId="48" xfId="0" applyFont="1" applyBorder="1" applyAlignment="1">
      <alignment vertical="center" wrapText="1"/>
    </xf>
    <xf numFmtId="0" fontId="98" fillId="0" borderId="50" xfId="0" applyFont="1" applyBorder="1" applyAlignment="1">
      <alignment vertical="center" wrapText="1"/>
    </xf>
    <xf numFmtId="0" fontId="98" fillId="0" borderId="47" xfId="0" applyFont="1" applyBorder="1" applyAlignment="1">
      <alignment vertical="center" wrapText="1"/>
    </xf>
    <xf numFmtId="0" fontId="100" fillId="0" borderId="65" xfId="0" applyFont="1" applyBorder="1" applyAlignment="1">
      <alignment horizontal="left" vertical="center" wrapText="1" indent="4"/>
    </xf>
    <xf numFmtId="0" fontId="100" fillId="0" borderId="45" xfId="0" applyFont="1" applyBorder="1" applyAlignment="1">
      <alignment horizontal="left" vertical="center" wrapText="1" indent="4"/>
    </xf>
    <xf numFmtId="0" fontId="93" fillId="0" borderId="63" xfId="0" applyFont="1" applyBorder="1" applyAlignment="1">
      <alignment horizontal="left" vertical="center" wrapText="1" indent="4"/>
    </xf>
    <xf numFmtId="0" fontId="93" fillId="0" borderId="65" xfId="0" applyFont="1" applyBorder="1" applyAlignment="1">
      <alignment horizontal="left" vertical="center" wrapText="1" indent="2"/>
    </xf>
    <xf numFmtId="0" fontId="93" fillId="0" borderId="45" xfId="0" applyFont="1" applyBorder="1" applyAlignment="1">
      <alignment horizontal="left" vertical="center" wrapText="1" indent="2"/>
    </xf>
    <xf numFmtId="0" fontId="93" fillId="0" borderId="61" xfId="0" applyFont="1" applyBorder="1" applyAlignment="1">
      <alignment vertical="center" wrapText="1"/>
    </xf>
    <xf numFmtId="0" fontId="93" fillId="0" borderId="62" xfId="0" applyFont="1" applyBorder="1" applyAlignment="1">
      <alignment horizontal="left" vertical="center" wrapText="1" indent="2"/>
    </xf>
    <xf numFmtId="0" fontId="93" fillId="0" borderId="63" xfId="0" applyFont="1" applyBorder="1" applyAlignment="1">
      <alignment horizontal="left" vertical="center" wrapText="1" indent="2"/>
    </xf>
    <xf numFmtId="0" fontId="93" fillId="0" borderId="48" xfId="0" applyFont="1" applyBorder="1" applyAlignment="1">
      <alignment horizontal="left" vertical="center" wrapText="1" indent="2"/>
    </xf>
    <xf numFmtId="0" fontId="68" fillId="0" borderId="60" xfId="0" applyFont="1" applyBorder="1" applyAlignment="1">
      <alignment horizontal="left" vertical="center" wrapText="1" indent="4"/>
    </xf>
    <xf numFmtId="0" fontId="68" fillId="0" borderId="51" xfId="0" applyFont="1" applyBorder="1" applyAlignment="1">
      <alignment horizontal="left" vertical="center" wrapText="1" indent="4"/>
    </xf>
    <xf numFmtId="0" fontId="68" fillId="0" borderId="62" xfId="0" applyFont="1" applyBorder="1" applyAlignment="1">
      <alignment horizontal="left" vertical="center" wrapText="1" indent="4"/>
    </xf>
    <xf numFmtId="0" fontId="68" fillId="0" borderId="48" xfId="0" applyFont="1" applyBorder="1" applyAlignment="1">
      <alignment horizontal="left" vertical="center" wrapText="1" indent="4"/>
    </xf>
    <xf numFmtId="0" fontId="68" fillId="0" borderId="61" xfId="0" applyFont="1" applyBorder="1" applyAlignment="1">
      <alignment horizontal="left" vertical="center" wrapText="1" indent="4"/>
    </xf>
    <xf numFmtId="0" fontId="99" fillId="17" borderId="65" xfId="0" applyFont="1" applyFill="1" applyBorder="1" applyAlignment="1">
      <alignment vertical="center" wrapText="1"/>
    </xf>
    <xf numFmtId="0" fontId="99" fillId="17" borderId="66" xfId="0" applyFont="1" applyFill="1" applyBorder="1" applyAlignment="1">
      <alignment vertical="center" wrapText="1"/>
    </xf>
    <xf numFmtId="0" fontId="99" fillId="17" borderId="45" xfId="0" applyFont="1" applyFill="1" applyBorder="1" applyAlignment="1">
      <alignment vertical="center" wrapText="1"/>
    </xf>
    <xf numFmtId="0" fontId="68" fillId="0" borderId="64" xfId="0" applyFont="1" applyBorder="1" applyAlignment="1">
      <alignment horizontal="left" vertical="center" wrapText="1" indent="4"/>
    </xf>
    <xf numFmtId="0" fontId="68" fillId="0" borderId="0" xfId="0" applyFont="1" applyBorder="1" applyAlignment="1">
      <alignment horizontal="left" vertical="center" wrapText="1" indent="4"/>
    </xf>
    <xf numFmtId="0" fontId="68" fillId="0" borderId="59" xfId="0" applyFont="1" applyBorder="1" applyAlignment="1">
      <alignment horizontal="left" vertical="center" wrapText="1" indent="4"/>
    </xf>
    <xf numFmtId="0" fontId="68" fillId="0" borderId="63" xfId="0" applyFont="1" applyBorder="1" applyAlignment="1">
      <alignment horizontal="left" vertical="center" wrapText="1" indent="4"/>
    </xf>
    <xf numFmtId="0" fontId="0" fillId="0" borderId="64" xfId="0" applyBorder="1" applyAlignment="1">
      <alignment horizontal="left" vertical="center" wrapText="1" indent="4"/>
    </xf>
    <xf numFmtId="0" fontId="0" fillId="0" borderId="59" xfId="0" applyBorder="1" applyAlignment="1">
      <alignment horizontal="left" vertical="center" wrapText="1" indent="4"/>
    </xf>
    <xf numFmtId="0" fontId="93" fillId="0" borderId="62" xfId="0" applyFont="1" applyBorder="1" applyAlignment="1">
      <alignment vertical="center" wrapText="1"/>
    </xf>
    <xf numFmtId="0" fontId="93" fillId="0" borderId="63" xfId="0" applyFont="1" applyBorder="1" applyAlignment="1">
      <alignment vertical="center" wrapText="1"/>
    </xf>
    <xf numFmtId="0" fontId="93" fillId="0" borderId="48" xfId="0" applyFont="1" applyBorder="1" applyAlignment="1">
      <alignment vertical="center" wrapText="1"/>
    </xf>
    <xf numFmtId="0" fontId="96" fillId="0" borderId="60" xfId="0" applyFont="1" applyBorder="1" applyAlignment="1">
      <alignment horizontal="left" vertical="center" wrapText="1" indent="9"/>
    </xf>
    <xf numFmtId="0" fontId="96" fillId="0" borderId="61" xfId="0" applyFont="1" applyBorder="1" applyAlignment="1">
      <alignment horizontal="left" vertical="center" wrapText="1" indent="9"/>
    </xf>
    <xf numFmtId="0" fontId="96" fillId="0" borderId="51" xfId="0" applyFont="1" applyBorder="1" applyAlignment="1">
      <alignment horizontal="left" vertical="center" wrapText="1" indent="9"/>
    </xf>
    <xf numFmtId="0" fontId="97" fillId="0" borderId="62" xfId="0" applyFont="1" applyBorder="1" applyAlignment="1">
      <alignment horizontal="left" vertical="center" wrapText="1" indent="9"/>
    </xf>
    <xf numFmtId="0" fontId="97" fillId="0" borderId="63" xfId="0" applyFont="1" applyBorder="1" applyAlignment="1">
      <alignment horizontal="left" vertical="center" wrapText="1" indent="9"/>
    </xf>
    <xf numFmtId="0" fontId="97" fillId="0" borderId="48" xfId="0" applyFont="1" applyBorder="1" applyAlignment="1">
      <alignment horizontal="left" vertical="center" wrapText="1" indent="9"/>
    </xf>
    <xf numFmtId="0" fontId="32" fillId="0" borderId="33" xfId="0" applyFont="1" applyBorder="1" applyAlignment="1">
      <alignment vertical="center" wrapText="1"/>
    </xf>
    <xf numFmtId="0" fontId="32" fillId="0" borderId="43" xfId="0" applyFont="1" applyBorder="1" applyAlignment="1">
      <alignment vertical="center" wrapText="1"/>
    </xf>
    <xf numFmtId="0" fontId="32" fillId="0" borderId="31" xfId="0" applyFont="1" applyBorder="1" applyAlignment="1">
      <alignment vertical="center" wrapText="1"/>
    </xf>
    <xf numFmtId="0" fontId="140" fillId="0" borderId="0" xfId="0" applyFont="1" applyAlignment="1">
      <alignment vertical="center" wrapText="1"/>
    </xf>
    <xf numFmtId="0" fontId="50" fillId="0" borderId="0" xfId="0" applyFont="1" applyAlignment="1">
      <alignment vertical="center" wrapText="1"/>
    </xf>
    <xf numFmtId="0" fontId="26" fillId="0" borderId="0" xfId="0" applyFont="1" applyAlignment="1">
      <alignment horizontal="justify" vertical="center"/>
    </xf>
    <xf numFmtId="0" fontId="26" fillId="0" borderId="0" xfId="0" applyFont="1" applyAlignment="1">
      <alignment horizontal="left" vertical="center" wrapText="1" indent="6"/>
    </xf>
    <xf numFmtId="0" fontId="26" fillId="0" borderId="0" xfId="0" applyFont="1" applyAlignment="1">
      <alignment horizontal="justify" vertical="top"/>
    </xf>
    <xf numFmtId="0" fontId="112" fillId="0" borderId="77" xfId="0" applyFont="1" applyBorder="1" applyAlignment="1">
      <alignment horizontal="left" vertical="center" wrapText="1" indent="2"/>
    </xf>
    <xf numFmtId="0" fontId="112" fillId="0" borderId="79" xfId="0" applyFont="1" applyBorder="1" applyAlignment="1">
      <alignment horizontal="left" vertical="center" wrapText="1" indent="2"/>
    </xf>
    <xf numFmtId="0" fontId="112" fillId="0" borderId="74" xfId="0" applyFont="1" applyBorder="1" applyAlignment="1">
      <alignment horizontal="left" vertical="center" wrapText="1" indent="2"/>
    </xf>
    <xf numFmtId="0" fontId="112" fillId="0" borderId="72" xfId="0" applyFont="1" applyBorder="1" applyAlignment="1">
      <alignment horizontal="left" vertical="center" wrapText="1" indent="2"/>
    </xf>
    <xf numFmtId="0" fontId="112" fillId="0" borderId="68" xfId="0" applyFont="1" applyBorder="1" applyAlignment="1">
      <alignment horizontal="left" vertical="center" wrapText="1" indent="2"/>
    </xf>
    <xf numFmtId="0" fontId="112" fillId="0" borderId="70" xfId="0" applyFont="1" applyBorder="1" applyAlignment="1">
      <alignment horizontal="left" vertical="center" wrapText="1" indent="2"/>
    </xf>
    <xf numFmtId="0" fontId="121" fillId="0" borderId="68" xfId="0" applyFont="1" applyBorder="1" applyAlignment="1">
      <alignment horizontal="left" vertical="center" wrapText="1" indent="1"/>
    </xf>
    <xf numFmtId="0" fontId="121" fillId="0" borderId="69" xfId="0" applyFont="1" applyBorder="1" applyAlignment="1">
      <alignment horizontal="left" vertical="center" wrapText="1" indent="1"/>
    </xf>
    <xf numFmtId="0" fontId="121" fillId="0" borderId="70" xfId="0" applyFont="1" applyBorder="1" applyAlignment="1">
      <alignment horizontal="left" vertical="center" wrapText="1" indent="1"/>
    </xf>
    <xf numFmtId="0" fontId="112" fillId="0" borderId="77" xfId="0" applyFont="1" applyBorder="1" applyAlignment="1">
      <alignment vertical="center" wrapText="1"/>
    </xf>
    <xf numFmtId="0" fontId="112" fillId="0" borderId="78" xfId="0" applyFont="1" applyBorder="1" applyAlignment="1">
      <alignment vertical="center" wrapText="1"/>
    </xf>
    <xf numFmtId="0" fontId="112" fillId="0" borderId="79" xfId="0" applyFont="1" applyBorder="1" applyAlignment="1">
      <alignment vertical="center" wrapText="1"/>
    </xf>
    <xf numFmtId="0" fontId="112" fillId="0" borderId="74" xfId="0" applyFont="1" applyBorder="1" applyAlignment="1">
      <alignment vertical="center" wrapText="1"/>
    </xf>
    <xf numFmtId="0" fontId="112" fillId="0" borderId="73" xfId="0" applyFont="1" applyBorder="1" applyAlignment="1">
      <alignment vertical="center" wrapText="1"/>
    </xf>
    <xf numFmtId="0" fontId="112" fillId="0" borderId="72" xfId="0" applyFont="1" applyBorder="1" applyAlignment="1">
      <alignment vertical="center" wrapText="1"/>
    </xf>
    <xf numFmtId="0" fontId="112" fillId="0" borderId="68" xfId="0" applyFont="1" applyBorder="1" applyAlignment="1">
      <alignment vertical="center" wrapText="1"/>
    </xf>
    <xf numFmtId="0" fontId="112" fillId="0" borderId="69" xfId="0" applyFont="1" applyBorder="1" applyAlignment="1">
      <alignment vertical="center" wrapText="1"/>
    </xf>
    <xf numFmtId="0" fontId="112" fillId="0" borderId="70" xfId="0" applyFont="1" applyBorder="1" applyAlignment="1">
      <alignment vertical="center" wrapText="1"/>
    </xf>
    <xf numFmtId="0" fontId="0" fillId="0" borderId="73" xfId="0" applyBorder="1" applyAlignment="1">
      <alignment vertical="top" wrapText="1"/>
    </xf>
    <xf numFmtId="0" fontId="115" fillId="12" borderId="68" xfId="0" applyFont="1" applyFill="1" applyBorder="1" applyAlignment="1">
      <alignment horizontal="center" vertical="center" wrapText="1"/>
    </xf>
    <xf numFmtId="0" fontId="115" fillId="12" borderId="69" xfId="0" applyFont="1" applyFill="1" applyBorder="1" applyAlignment="1">
      <alignment horizontal="center" vertical="center" wrapText="1"/>
    </xf>
    <xf numFmtId="0" fontId="115" fillId="12" borderId="70" xfId="0" applyFont="1" applyFill="1" applyBorder="1" applyAlignment="1">
      <alignment horizontal="center" vertical="center" wrapText="1"/>
    </xf>
    <xf numFmtId="0" fontId="111" fillId="13" borderId="68" xfId="0" applyFont="1" applyFill="1" applyBorder="1" applyAlignment="1">
      <alignment vertical="center" wrapText="1"/>
    </xf>
    <xf numFmtId="0" fontId="111" fillId="13" borderId="69" xfId="0" applyFont="1" applyFill="1" applyBorder="1" applyAlignment="1">
      <alignment vertical="center" wrapText="1"/>
    </xf>
    <xf numFmtId="0" fontId="111" fillId="13" borderId="70" xfId="0" applyFont="1" applyFill="1" applyBorder="1" applyAlignment="1">
      <alignment vertical="center" wrapText="1"/>
    </xf>
    <xf numFmtId="0" fontId="112" fillId="0" borderId="78" xfId="0" applyFont="1" applyBorder="1" applyAlignment="1">
      <alignment horizontal="left" vertical="center" wrapText="1" indent="2"/>
    </xf>
    <xf numFmtId="0" fontId="112" fillId="0" borderId="67" xfId="0" applyFont="1" applyBorder="1" applyAlignment="1">
      <alignment horizontal="left" vertical="center" wrapText="1" indent="2"/>
    </xf>
    <xf numFmtId="0" fontId="112" fillId="0" borderId="0" xfId="0" applyFont="1" applyBorder="1" applyAlignment="1">
      <alignment horizontal="left" vertical="center" wrapText="1" indent="2"/>
    </xf>
    <xf numFmtId="0" fontId="112" fillId="0" borderId="75" xfId="0" applyFont="1" applyBorder="1" applyAlignment="1">
      <alignment horizontal="left" vertical="center" wrapText="1" indent="2"/>
    </xf>
    <xf numFmtId="0" fontId="0" fillId="0" borderId="67" xfId="0" applyBorder="1" applyAlignment="1">
      <alignment vertical="top" wrapText="1"/>
    </xf>
    <xf numFmtId="0" fontId="0" fillId="0" borderId="75" xfId="0" applyBorder="1" applyAlignment="1">
      <alignment vertical="top" wrapText="1"/>
    </xf>
    <xf numFmtId="0" fontId="0" fillId="0" borderId="74" xfId="0" applyBorder="1" applyAlignment="1">
      <alignment vertical="top" wrapText="1"/>
    </xf>
    <xf numFmtId="0" fontId="0" fillId="0" borderId="72" xfId="0" applyBorder="1" applyAlignment="1">
      <alignment vertical="top" wrapText="1"/>
    </xf>
    <xf numFmtId="0" fontId="111" fillId="14" borderId="68" xfId="0" applyFont="1" applyFill="1" applyBorder="1" applyAlignment="1">
      <alignment horizontal="center" vertical="center" wrapText="1"/>
    </xf>
    <xf numFmtId="0" fontId="111" fillId="14" borderId="69" xfId="0" applyFont="1" applyFill="1" applyBorder="1" applyAlignment="1">
      <alignment horizontal="center" vertical="center" wrapText="1"/>
    </xf>
    <xf numFmtId="0" fontId="111" fillId="14" borderId="70" xfId="0" applyFont="1" applyFill="1" applyBorder="1" applyAlignment="1">
      <alignment horizontal="center" vertical="center" wrapText="1"/>
    </xf>
    <xf numFmtId="0" fontId="111" fillId="12" borderId="68" xfId="0" applyFont="1" applyFill="1" applyBorder="1" applyAlignment="1">
      <alignment horizontal="right" vertical="center" wrapText="1"/>
    </xf>
    <xf numFmtId="0" fontId="111" fillId="12" borderId="70" xfId="0" applyFont="1" applyFill="1" applyBorder="1" applyAlignment="1">
      <alignment horizontal="right" vertical="center" wrapText="1"/>
    </xf>
    <xf numFmtId="0" fontId="120" fillId="0" borderId="80" xfId="0" applyFont="1" applyBorder="1" applyAlignment="1">
      <alignment vertical="center" wrapText="1"/>
    </xf>
    <xf numFmtId="0" fontId="120" fillId="0" borderId="81" xfId="0" applyFont="1" applyBorder="1" applyAlignment="1">
      <alignment vertical="center" wrapText="1"/>
    </xf>
    <xf numFmtId="0" fontId="86" fillId="14" borderId="26" xfId="0" applyFont="1" applyFill="1" applyBorder="1" applyAlignment="1">
      <alignment vertical="center" wrapText="1"/>
    </xf>
    <xf numFmtId="0" fontId="86" fillId="14" borderId="41" xfId="0" applyFont="1" applyFill="1" applyBorder="1" applyAlignment="1">
      <alignment vertical="center" wrapText="1"/>
    </xf>
    <xf numFmtId="0" fontId="86" fillId="14" borderId="30" xfId="0" applyFont="1" applyFill="1" applyBorder="1" applyAlignment="1">
      <alignment vertical="center" wrapText="1"/>
    </xf>
    <xf numFmtId="0" fontId="112" fillId="0" borderId="82" xfId="0" applyFont="1" applyBorder="1" applyAlignment="1">
      <alignment vertical="center" wrapText="1"/>
    </xf>
    <xf numFmtId="0" fontId="112" fillId="0" borderId="83" xfId="0" applyFont="1" applyBorder="1" applyAlignment="1">
      <alignment vertical="center" wrapText="1"/>
    </xf>
    <xf numFmtId="0" fontId="112" fillId="0" borderId="84" xfId="0" applyFont="1" applyBorder="1" applyAlignment="1">
      <alignment vertical="center" wrapText="1"/>
    </xf>
    <xf numFmtId="0" fontId="112" fillId="0" borderId="67" xfId="0" applyFont="1" applyBorder="1" applyAlignment="1">
      <alignment vertical="center" wrapText="1"/>
    </xf>
    <xf numFmtId="0" fontId="112" fillId="0" borderId="0" xfId="0" applyFont="1" applyAlignment="1">
      <alignment vertical="center" wrapText="1"/>
    </xf>
    <xf numFmtId="0" fontId="112" fillId="0" borderId="75" xfId="0" applyFont="1" applyBorder="1" applyAlignment="1">
      <alignment vertical="center" wrapText="1"/>
    </xf>
    <xf numFmtId="0" fontId="112" fillId="0" borderId="85" xfId="0" applyFont="1" applyBorder="1" applyAlignment="1">
      <alignment vertical="center" wrapText="1"/>
    </xf>
    <xf numFmtId="0" fontId="112" fillId="0" borderId="86" xfId="0" applyFont="1" applyBorder="1" applyAlignment="1">
      <alignment vertical="center" wrapText="1"/>
    </xf>
    <xf numFmtId="0" fontId="112" fillId="0" borderId="71" xfId="0" applyFont="1" applyBorder="1" applyAlignment="1">
      <alignment vertical="center" wrapText="1"/>
    </xf>
    <xf numFmtId="0" fontId="112" fillId="0" borderId="69" xfId="0" applyFont="1" applyBorder="1" applyAlignment="1">
      <alignment horizontal="left" vertical="center" wrapText="1" indent="2"/>
    </xf>
    <xf numFmtId="0" fontId="111" fillId="0" borderId="80" xfId="0" applyFont="1" applyBorder="1" applyAlignment="1">
      <alignment vertical="center" wrapText="1"/>
    </xf>
    <xf numFmtId="0" fontId="111" fillId="0" borderId="81" xfId="0" applyFont="1" applyBorder="1" applyAlignment="1">
      <alignment vertical="center" wrapText="1"/>
    </xf>
    <xf numFmtId="0" fontId="112" fillId="0" borderId="82" xfId="0" applyFont="1" applyBorder="1" applyAlignment="1">
      <alignment horizontal="left" vertical="center" wrapText="1" indent="2"/>
    </xf>
    <xf numFmtId="0" fontId="112" fillId="0" borderId="83" xfId="0" applyFont="1" applyBorder="1" applyAlignment="1">
      <alignment horizontal="left" vertical="center" wrapText="1" indent="2"/>
    </xf>
    <xf numFmtId="0" fontId="112" fillId="0" borderId="84" xfId="0" applyFont="1" applyBorder="1" applyAlignment="1">
      <alignment horizontal="left" vertical="center" wrapText="1" indent="2"/>
    </xf>
    <xf numFmtId="0" fontId="112" fillId="0" borderId="73" xfId="0" applyFont="1" applyBorder="1" applyAlignment="1">
      <alignment horizontal="left" vertical="center" wrapText="1" indent="2"/>
    </xf>
    <xf numFmtId="0" fontId="0" fillId="0" borderId="73" xfId="0" applyBorder="1" applyAlignment="1">
      <alignment vertical="top"/>
    </xf>
    <xf numFmtId="0" fontId="121" fillId="0" borderId="68" xfId="0" applyFont="1" applyBorder="1" applyAlignment="1">
      <alignment horizontal="left" vertical="center" wrapText="1" indent="2"/>
    </xf>
    <xf numFmtId="0" fontId="121" fillId="0" borderId="69" xfId="0" applyFont="1" applyBorder="1" applyAlignment="1">
      <alignment horizontal="left" vertical="center" wrapText="1" indent="2"/>
    </xf>
    <xf numFmtId="0" fontId="121" fillId="0" borderId="70" xfId="0" applyFont="1" applyBorder="1" applyAlignment="1">
      <alignment horizontal="left" vertical="center" wrapText="1" indent="2"/>
    </xf>
    <xf numFmtId="0" fontId="120" fillId="0" borderId="68" xfId="0" applyFont="1" applyBorder="1" applyAlignment="1">
      <alignment horizontal="right" vertical="center" wrapText="1"/>
    </xf>
    <xf numFmtId="0" fontId="120" fillId="0" borderId="70" xfId="0" applyFont="1" applyBorder="1" applyAlignment="1">
      <alignment horizontal="right" vertical="center" wrapText="1"/>
    </xf>
    <xf numFmtId="0" fontId="111" fillId="0" borderId="68" xfId="0" applyFont="1" applyBorder="1" applyAlignment="1">
      <alignment vertical="center" wrapText="1"/>
    </xf>
    <xf numFmtId="0" fontId="111" fillId="0" borderId="70" xfId="0" applyFont="1" applyBorder="1" applyAlignment="1">
      <alignment vertical="center" wrapText="1"/>
    </xf>
    <xf numFmtId="0" fontId="86" fillId="14" borderId="68" xfId="0" applyFont="1" applyFill="1" applyBorder="1" applyAlignment="1">
      <alignment vertical="center" wrapText="1"/>
    </xf>
    <xf numFmtId="0" fontId="86" fillId="14" borderId="69" xfId="0" applyFont="1" applyFill="1" applyBorder="1" applyAlignment="1">
      <alignment vertical="center" wrapText="1"/>
    </xf>
    <xf numFmtId="0" fontId="86" fillId="14" borderId="70" xfId="0" applyFont="1" applyFill="1" applyBorder="1" applyAlignment="1">
      <alignment vertical="center" wrapText="1"/>
    </xf>
    <xf numFmtId="0" fontId="89" fillId="14" borderId="68" xfId="0" applyFont="1" applyFill="1" applyBorder="1" applyAlignment="1">
      <alignment vertical="center" wrapText="1"/>
    </xf>
    <xf numFmtId="0" fontId="89" fillId="14" borderId="70" xfId="0" applyFont="1" applyFill="1" applyBorder="1" applyAlignment="1">
      <alignment vertical="center" wrapText="1"/>
    </xf>
    <xf numFmtId="0" fontId="112" fillId="0" borderId="68" xfId="0" applyFont="1" applyBorder="1" applyAlignment="1">
      <alignment horizontal="left" vertical="top" wrapText="1" indent="2"/>
    </xf>
    <xf numFmtId="0" fontId="112" fillId="0" borderId="70" xfId="0" applyFont="1" applyBorder="1" applyAlignment="1">
      <alignment horizontal="left" vertical="top" wrapText="1" indent="2"/>
    </xf>
    <xf numFmtId="0" fontId="112" fillId="0" borderId="77" xfId="0" applyFont="1" applyBorder="1" applyAlignment="1">
      <alignment horizontal="left" vertical="top" wrapText="1" indent="2"/>
    </xf>
    <xf numFmtId="0" fontId="112" fillId="0" borderId="79" xfId="0" applyFont="1" applyBorder="1" applyAlignment="1">
      <alignment horizontal="left" vertical="top" wrapText="1" indent="2"/>
    </xf>
    <xf numFmtId="0" fontId="112" fillId="0" borderId="74" xfId="0" applyFont="1" applyBorder="1" applyAlignment="1">
      <alignment horizontal="left" vertical="top" wrapText="1" indent="2"/>
    </xf>
    <xf numFmtId="0" fontId="112" fillId="0" borderId="72" xfId="0" applyFont="1" applyBorder="1" applyAlignment="1">
      <alignment horizontal="left" vertical="top" wrapText="1" indent="2"/>
    </xf>
    <xf numFmtId="0" fontId="112" fillId="0" borderId="67" xfId="0" applyFont="1" applyBorder="1" applyAlignment="1">
      <alignment horizontal="left" vertical="top" wrapText="1" indent="2"/>
    </xf>
    <xf numFmtId="0" fontId="112" fillId="0" borderId="75" xfId="0" applyFont="1" applyBorder="1" applyAlignment="1">
      <alignment horizontal="left" vertical="top" wrapText="1" indent="2"/>
    </xf>
    <xf numFmtId="0" fontId="112" fillId="0" borderId="67" xfId="0" applyFont="1" applyBorder="1" applyAlignment="1">
      <alignment horizontal="left" vertical="center" wrapText="1" indent="4"/>
    </xf>
    <xf numFmtId="0" fontId="112" fillId="0" borderId="0" xfId="0" applyFont="1" applyAlignment="1">
      <alignment horizontal="left" vertical="center" wrapText="1" indent="4"/>
    </xf>
    <xf numFmtId="0" fontId="112" fillId="0" borderId="75" xfId="0" applyFont="1" applyBorder="1" applyAlignment="1">
      <alignment horizontal="left" vertical="center" wrapText="1" indent="4"/>
    </xf>
    <xf numFmtId="0" fontId="26" fillId="0" borderId="26" xfId="0" applyFont="1" applyBorder="1" applyAlignment="1">
      <alignment horizontal="left" vertical="center" wrapText="1" indent="2"/>
    </xf>
    <xf numFmtId="0" fontId="26" fillId="0" borderId="17" xfId="0" applyFont="1" applyBorder="1" applyAlignment="1">
      <alignment horizontal="left" vertical="center" wrapText="1" indent="2"/>
    </xf>
    <xf numFmtId="0" fontId="86" fillId="0" borderId="77" xfId="0" applyFont="1" applyBorder="1" applyAlignment="1">
      <alignment horizontal="left" vertical="center" wrapText="1" indent="2"/>
    </xf>
    <xf numFmtId="0" fontId="86" fillId="0" borderId="78" xfId="0" applyFont="1" applyBorder="1" applyAlignment="1">
      <alignment horizontal="left" vertical="center" wrapText="1" indent="2"/>
    </xf>
    <xf numFmtId="0" fontId="86" fillId="0" borderId="79" xfId="0" applyFont="1" applyBorder="1" applyAlignment="1">
      <alignment horizontal="left" vertical="center" wrapText="1" indent="2"/>
    </xf>
    <xf numFmtId="0" fontId="86" fillId="0" borderId="67" xfId="0" applyFont="1" applyBorder="1" applyAlignment="1">
      <alignment horizontal="left" vertical="center" wrapText="1" indent="2"/>
    </xf>
    <xf numFmtId="0" fontId="86" fillId="0" borderId="0" xfId="0" applyFont="1" applyBorder="1" applyAlignment="1">
      <alignment horizontal="left" vertical="center" wrapText="1" indent="2"/>
    </xf>
    <xf numFmtId="0" fontId="86" fillId="0" borderId="75" xfId="0" applyFont="1" applyBorder="1" applyAlignment="1">
      <alignment horizontal="left" vertical="center" wrapText="1" indent="2"/>
    </xf>
    <xf numFmtId="0" fontId="86" fillId="0" borderId="74" xfId="0" applyFont="1" applyBorder="1" applyAlignment="1">
      <alignment horizontal="left" vertical="center" wrapText="1" indent="2"/>
    </xf>
    <xf numFmtId="0" fontId="86" fillId="0" borderId="73" xfId="0" applyFont="1" applyBorder="1" applyAlignment="1">
      <alignment horizontal="left" vertical="center" wrapText="1" indent="2"/>
    </xf>
    <xf numFmtId="0" fontId="86" fillId="0" borderId="72" xfId="0" applyFont="1" applyBorder="1" applyAlignment="1">
      <alignment horizontal="left" vertical="center" wrapText="1" indent="2"/>
    </xf>
    <xf numFmtId="0" fontId="123" fillId="0" borderId="77" xfId="0" applyFont="1" applyBorder="1" applyAlignment="1">
      <alignment horizontal="left" vertical="center" wrapText="1" indent="2"/>
    </xf>
    <xf numFmtId="0" fontId="123" fillId="0" borderId="78" xfId="0" applyFont="1" applyBorder="1" applyAlignment="1">
      <alignment horizontal="left" vertical="center" wrapText="1" indent="2"/>
    </xf>
    <xf numFmtId="0" fontId="123" fillId="0" borderId="79" xfId="0" applyFont="1" applyBorder="1" applyAlignment="1">
      <alignment horizontal="left" vertical="center" wrapText="1" indent="2"/>
    </xf>
    <xf numFmtId="0" fontId="105" fillId="14" borderId="68" xfId="0" applyFont="1" applyFill="1" applyBorder="1" applyAlignment="1">
      <alignment vertical="center" wrapText="1"/>
    </xf>
    <xf numFmtId="0" fontId="105" fillId="14" borderId="69" xfId="0" applyFont="1" applyFill="1" applyBorder="1" applyAlignment="1">
      <alignment vertical="center" wrapText="1"/>
    </xf>
    <xf numFmtId="0" fontId="105" fillId="14" borderId="70" xfId="0" applyFont="1" applyFill="1" applyBorder="1" applyAlignment="1">
      <alignment vertical="center" wrapText="1"/>
    </xf>
    <xf numFmtId="0" fontId="86" fillId="0" borderId="68" xfId="0" applyFont="1" applyBorder="1" applyAlignment="1">
      <alignment horizontal="left" vertical="center" wrapText="1" indent="2"/>
    </xf>
    <xf numFmtId="0" fontId="86" fillId="0" borderId="69" xfId="0" applyFont="1" applyBorder="1" applyAlignment="1">
      <alignment horizontal="left" vertical="center" wrapText="1" indent="2"/>
    </xf>
    <xf numFmtId="0" fontId="86" fillId="0" borderId="70" xfId="0" applyFont="1" applyBorder="1" applyAlignment="1">
      <alignment horizontal="left" vertical="center" wrapText="1" indent="2"/>
    </xf>
    <xf numFmtId="0" fontId="89" fillId="14" borderId="68" xfId="0" applyFont="1" applyFill="1" applyBorder="1" applyAlignment="1">
      <alignment horizontal="center" vertical="center" wrapText="1"/>
    </xf>
    <xf numFmtId="0" fontId="89" fillId="14" borderId="69" xfId="0" applyFont="1" applyFill="1" applyBorder="1" applyAlignment="1">
      <alignment horizontal="center" vertical="center" wrapText="1"/>
    </xf>
    <xf numFmtId="0" fontId="89" fillId="14" borderId="70" xfId="0" applyFont="1" applyFill="1" applyBorder="1" applyAlignment="1">
      <alignment horizontal="center" vertical="center" wrapText="1"/>
    </xf>
    <xf numFmtId="0" fontId="84" fillId="0" borderId="0" xfId="0" applyFont="1" applyAlignment="1">
      <alignment horizontal="left" vertical="center" wrapText="1" indent="8"/>
    </xf>
    <xf numFmtId="0" fontId="92" fillId="0" borderId="0" xfId="0" applyFont="1" applyAlignment="1">
      <alignment vertical="center" wrapText="1"/>
    </xf>
    <xf numFmtId="0" fontId="92" fillId="0" borderId="0" xfId="0" applyFont="1" applyAlignment="1">
      <alignment horizontal="left" vertical="center" wrapText="1" indent="3"/>
    </xf>
    <xf numFmtId="0" fontId="89" fillId="0" borderId="26" xfId="0" applyFont="1" applyBorder="1" applyAlignment="1">
      <alignment horizontal="center" vertical="center" wrapText="1"/>
    </xf>
    <xf numFmtId="0" fontId="89" fillId="0" borderId="41" xfId="0" applyFont="1" applyBorder="1" applyAlignment="1">
      <alignment horizontal="center" vertical="center" wrapText="1"/>
    </xf>
    <xf numFmtId="0" fontId="89" fillId="0" borderId="30" xfId="0" applyFont="1" applyBorder="1" applyAlignment="1">
      <alignment horizontal="center" vertical="center" wrapText="1"/>
    </xf>
    <xf numFmtId="0" fontId="0" fillId="0" borderId="41" xfId="0" applyFont="1" applyBorder="1" applyAlignment="1">
      <alignment vertical="center" wrapText="1"/>
    </xf>
    <xf numFmtId="0" fontId="0" fillId="0" borderId="30" xfId="0" applyFont="1" applyBorder="1" applyAlignment="1">
      <alignment vertical="center" wrapText="1"/>
    </xf>
    <xf numFmtId="0" fontId="19" fillId="0" borderId="0" xfId="0" applyFont="1" applyFill="1" applyAlignment="1"/>
    <xf numFmtId="0" fontId="88" fillId="0" borderId="0" xfId="0" applyFont="1" applyAlignment="1">
      <alignment horizontal="center" vertical="center"/>
    </xf>
    <xf numFmtId="0" fontId="89" fillId="12" borderId="26" xfId="0" applyFont="1" applyFill="1" applyBorder="1" applyAlignment="1">
      <alignment horizontal="left" vertical="center" wrapText="1"/>
    </xf>
    <xf numFmtId="0" fontId="89" fillId="12" borderId="41" xfId="0" applyFont="1" applyFill="1" applyBorder="1" applyAlignment="1">
      <alignment horizontal="left" vertical="center" wrapText="1"/>
    </xf>
    <xf numFmtId="0" fontId="89" fillId="12" borderId="30" xfId="0" applyFont="1" applyFill="1" applyBorder="1" applyAlignment="1">
      <alignment horizontal="left" vertical="center" wrapText="1"/>
    </xf>
    <xf numFmtId="0" fontId="0" fillId="0" borderId="16" xfId="0" applyFont="1" applyBorder="1" applyAlignment="1">
      <alignment vertical="center" wrapText="1"/>
    </xf>
    <xf numFmtId="0" fontId="0" fillId="0" borderId="14" xfId="0" applyFont="1" applyBorder="1" applyAlignment="1">
      <alignment vertical="center" wrapText="1"/>
    </xf>
    <xf numFmtId="0" fontId="0" fillId="0" borderId="17" xfId="0" applyFont="1" applyBorder="1" applyAlignment="1">
      <alignment vertical="center" wrapText="1"/>
    </xf>
    <xf numFmtId="0" fontId="0" fillId="0" borderId="18" xfId="0" applyFont="1" applyBorder="1" applyAlignment="1">
      <alignment vertical="center" wrapText="1"/>
    </xf>
    <xf numFmtId="0" fontId="127" fillId="0" borderId="26" xfId="0" applyFont="1" applyBorder="1" applyAlignment="1">
      <alignment horizontal="center" vertical="center" wrapText="1"/>
    </xf>
    <xf numFmtId="0" fontId="127" fillId="0" borderId="41" xfId="0" applyFont="1" applyBorder="1" applyAlignment="1">
      <alignment horizontal="center" vertical="center" wrapText="1"/>
    </xf>
    <xf numFmtId="0" fontId="127" fillId="0" borderId="30" xfId="0" applyFont="1" applyBorder="1" applyAlignment="1">
      <alignment horizontal="center" vertical="center" wrapText="1"/>
    </xf>
    <xf numFmtId="0" fontId="0" fillId="0" borderId="39" xfId="0" applyFont="1" applyBorder="1" applyAlignment="1">
      <alignment vertical="top" wrapText="1"/>
    </xf>
    <xf numFmtId="0" fontId="0" fillId="0" borderId="32" xfId="0" applyFont="1" applyBorder="1" applyAlignment="1">
      <alignment vertical="top" wrapText="1"/>
    </xf>
    <xf numFmtId="0" fontId="277" fillId="0" borderId="17" xfId="0" applyFont="1" applyBorder="1" applyAlignment="1">
      <alignment wrapText="1"/>
    </xf>
    <xf numFmtId="0" fontId="277" fillId="0" borderId="0" xfId="0" applyFont="1" applyAlignment="1">
      <alignment wrapText="1"/>
    </xf>
    <xf numFmtId="0" fontId="272" fillId="8" borderId="26" xfId="0" applyFont="1" applyFill="1" applyBorder="1" applyAlignment="1">
      <alignment horizontal="center" vertical="center" wrapText="1"/>
    </xf>
    <xf numFmtId="0" fontId="272" fillId="8" borderId="41" xfId="0" applyFont="1" applyFill="1" applyBorder="1" applyAlignment="1">
      <alignment horizontal="center" vertical="center" wrapText="1"/>
    </xf>
    <xf numFmtId="0" fontId="272" fillId="8" borderId="30" xfId="0" applyFont="1" applyFill="1" applyBorder="1" applyAlignment="1">
      <alignment horizontal="center" vertical="center" wrapText="1"/>
    </xf>
    <xf numFmtId="0" fontId="110" fillId="12" borderId="26" xfId="0" applyFont="1" applyFill="1" applyBorder="1" applyAlignment="1">
      <alignment vertical="center" wrapText="1"/>
    </xf>
    <xf numFmtId="0" fontId="110" fillId="12" borderId="41" xfId="0" applyFont="1" applyFill="1" applyBorder="1" applyAlignment="1">
      <alignment vertical="center" wrapText="1"/>
    </xf>
    <xf numFmtId="0" fontId="110" fillId="12" borderId="30" xfId="0" applyFont="1" applyFill="1" applyBorder="1" applyAlignment="1">
      <alignment vertical="center" wrapText="1"/>
    </xf>
    <xf numFmtId="0" fontId="175" fillId="0" borderId="33" xfId="0" applyFont="1" applyBorder="1" applyAlignment="1">
      <alignment horizontal="center" vertical="center" wrapText="1"/>
    </xf>
    <xf numFmtId="0" fontId="175" fillId="0" borderId="43" xfId="0" applyFont="1" applyBorder="1" applyAlignment="1">
      <alignment horizontal="center" vertical="center" wrapText="1"/>
    </xf>
    <xf numFmtId="0" fontId="175" fillId="0" borderId="31" xfId="0" applyFont="1" applyBorder="1" applyAlignment="1">
      <alignment horizontal="center" vertical="center" wrapText="1"/>
    </xf>
    <xf numFmtId="0" fontId="68" fillId="0" borderId="39" xfId="0" applyFont="1" applyBorder="1" applyAlignment="1">
      <alignment horizontal="left" vertical="center" wrapText="1" indent="4"/>
    </xf>
    <xf numFmtId="0" fontId="68" fillId="0" borderId="32" xfId="0" applyFont="1" applyBorder="1" applyAlignment="1">
      <alignment horizontal="left" vertical="center" wrapText="1" indent="4"/>
    </xf>
    <xf numFmtId="0" fontId="68" fillId="0" borderId="17" xfId="0" applyFont="1" applyBorder="1" applyAlignment="1">
      <alignment horizontal="left" vertical="center" wrapText="1" indent="4"/>
    </xf>
    <xf numFmtId="0" fontId="68" fillId="0" borderId="18" xfId="0" applyFont="1" applyBorder="1" applyAlignment="1">
      <alignment horizontal="left" vertical="center" wrapText="1" indent="4"/>
    </xf>
    <xf numFmtId="0" fontId="52" fillId="18" borderId="7" xfId="0" quotePrefix="1" applyFont="1" applyFill="1" applyBorder="1" applyAlignment="1">
      <alignment horizontal="left" vertical="center"/>
    </xf>
    <xf numFmtId="0" fontId="0" fillId="0" borderId="27" xfId="0" applyBorder="1" applyAlignment="1">
      <alignment horizontal="left" vertical="center"/>
    </xf>
    <xf numFmtId="0" fontId="0" fillId="0" borderId="29" xfId="0" applyBorder="1" applyAlignment="1">
      <alignment horizontal="left" vertical="center"/>
    </xf>
    <xf numFmtId="0" fontId="103" fillId="8" borderId="0" xfId="0" applyFont="1" applyFill="1" applyAlignment="1">
      <alignment horizontal="center" vertical="center"/>
    </xf>
    <xf numFmtId="0" fontId="52" fillId="8" borderId="0" xfId="0" applyFont="1" applyFill="1" applyAlignment="1"/>
    <xf numFmtId="0" fontId="272" fillId="8" borderId="13" xfId="0" applyFont="1" applyFill="1" applyBorder="1" applyAlignment="1">
      <alignment horizontal="center" vertical="center" wrapText="1"/>
    </xf>
    <xf numFmtId="0" fontId="272" fillId="8" borderId="16" xfId="0" applyFont="1" applyFill="1" applyBorder="1" applyAlignment="1">
      <alignment horizontal="center" vertical="center" wrapText="1"/>
    </xf>
    <xf numFmtId="0" fontId="272" fillId="8" borderId="14" xfId="0" applyFont="1" applyFill="1" applyBorder="1" applyAlignment="1">
      <alignment horizontal="center" vertical="center" wrapText="1"/>
    </xf>
    <xf numFmtId="0" fontId="68" fillId="0" borderId="37" xfId="0" applyFont="1" applyBorder="1" applyAlignment="1">
      <alignment vertical="center" wrapText="1"/>
    </xf>
    <xf numFmtId="0" fontId="252" fillId="0" borderId="0" xfId="0" applyFont="1" applyAlignment="1">
      <alignment vertical="center" wrapText="1"/>
    </xf>
    <xf numFmtId="0" fontId="253" fillId="0" borderId="0" xfId="0" applyFont="1" applyAlignment="1">
      <alignment vertical="center" wrapText="1"/>
    </xf>
    <xf numFmtId="0" fontId="253" fillId="0" borderId="40" xfId="0" applyFont="1" applyBorder="1" applyAlignment="1">
      <alignment vertical="center" wrapText="1"/>
    </xf>
    <xf numFmtId="0" fontId="253" fillId="0" borderId="16" xfId="0" applyFont="1" applyBorder="1" applyAlignment="1">
      <alignment vertical="center" wrapText="1"/>
    </xf>
    <xf numFmtId="0" fontId="63" fillId="0" borderId="0" xfId="0" applyFont="1" applyAlignment="1">
      <alignment vertical="center" wrapText="1"/>
    </xf>
    <xf numFmtId="0" fontId="0" fillId="0" borderId="19" xfId="0" applyBorder="1" applyAlignment="1">
      <alignment vertical="top" wrapText="1"/>
    </xf>
    <xf numFmtId="0" fontId="84" fillId="0" borderId="37" xfId="0" applyFont="1" applyBorder="1" applyAlignment="1">
      <alignment vertical="center" wrapText="1"/>
    </xf>
    <xf numFmtId="0" fontId="84" fillId="0" borderId="89" xfId="0" applyFont="1" applyBorder="1" applyAlignment="1">
      <alignment vertical="center" wrapText="1"/>
    </xf>
    <xf numFmtId="0" fontId="92" fillId="0" borderId="37" xfId="0" applyFont="1" applyBorder="1" applyAlignment="1">
      <alignment vertical="center" wrapText="1"/>
    </xf>
    <xf numFmtId="0" fontId="25" fillId="0" borderId="0" xfId="0" applyFont="1" applyBorder="1" applyAlignment="1">
      <alignment horizontal="left" vertical="center" wrapText="1"/>
    </xf>
    <xf numFmtId="0" fontId="25" fillId="0" borderId="0" xfId="0" applyFont="1" applyAlignment="1"/>
    <xf numFmtId="0" fontId="272" fillId="8" borderId="11" xfId="0" applyFont="1" applyFill="1" applyBorder="1" applyAlignment="1">
      <alignment horizontal="center" vertical="center" wrapText="1"/>
    </xf>
    <xf numFmtId="0" fontId="272" fillId="8" borderId="28"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88" xfId="0" applyBorder="1" applyAlignment="1">
      <alignment horizontal="center" vertical="center" wrapText="1"/>
    </xf>
    <xf numFmtId="0" fontId="92" fillId="0" borderId="0" xfId="0" applyFont="1" applyAlignment="1">
      <alignment horizontal="left" vertical="center" wrapText="1" indent="9"/>
    </xf>
    <xf numFmtId="0" fontId="173" fillId="0" borderId="17" xfId="0" applyFont="1" applyBorder="1" applyAlignment="1">
      <alignment horizontal="right" vertical="center" wrapText="1"/>
    </xf>
    <xf numFmtId="0" fontId="97" fillId="0" borderId="0" xfId="0" applyFont="1" applyBorder="1" applyAlignment="1">
      <alignment vertical="center" wrapText="1"/>
    </xf>
    <xf numFmtId="0" fontId="97" fillId="0" borderId="40" xfId="0" applyFont="1" applyBorder="1" applyAlignment="1">
      <alignment vertical="center" wrapText="1"/>
    </xf>
    <xf numFmtId="0" fontId="131" fillId="0" borderId="7" xfId="0" applyFont="1" applyBorder="1" applyAlignment="1">
      <alignment vertical="center" wrapText="1"/>
    </xf>
    <xf numFmtId="0" fontId="73" fillId="0" borderId="27" xfId="0" applyFont="1" applyBorder="1" applyAlignment="1">
      <alignment wrapText="1"/>
    </xf>
    <xf numFmtId="0" fontId="73" fillId="0" borderId="29" xfId="0" applyFont="1" applyBorder="1" applyAlignment="1">
      <alignment wrapText="1"/>
    </xf>
    <xf numFmtId="0" fontId="173" fillId="0" borderId="39" xfId="0" applyFont="1" applyBorder="1" applyAlignment="1">
      <alignment horizontal="right" vertical="center" wrapText="1"/>
    </xf>
    <xf numFmtId="0" fontId="0" fillId="0" borderId="0" xfId="0" applyFill="1" applyAlignment="1">
      <alignment wrapText="1"/>
    </xf>
    <xf numFmtId="0" fontId="174" fillId="0" borderId="13" xfId="0" applyFont="1" applyBorder="1" applyAlignment="1">
      <alignment horizontal="center" wrapText="1"/>
    </xf>
    <xf numFmtId="0" fontId="174" fillId="0" borderId="16" xfId="0" applyFont="1" applyBorder="1" applyAlignment="1">
      <alignment horizontal="center" wrapText="1"/>
    </xf>
    <xf numFmtId="0" fontId="174" fillId="0" borderId="14" xfId="0" applyFont="1" applyBorder="1" applyAlignment="1">
      <alignment horizontal="center" wrapText="1"/>
    </xf>
    <xf numFmtId="0" fontId="200" fillId="8" borderId="0" xfId="0" applyFont="1" applyFill="1" applyAlignment="1">
      <alignment horizontal="center" vertical="center" wrapText="1"/>
    </xf>
    <xf numFmtId="0" fontId="228" fillId="0" borderId="0" xfId="0" applyFont="1" applyAlignment="1">
      <alignment horizontal="left" vertical="center" wrapText="1"/>
    </xf>
    <xf numFmtId="0" fontId="112" fillId="0" borderId="0" xfId="0" applyFont="1" applyBorder="1" applyAlignment="1">
      <alignment horizontal="left" vertical="top" wrapText="1"/>
    </xf>
    <xf numFmtId="0" fontId="112" fillId="0" borderId="18" xfId="0" applyFont="1" applyBorder="1" applyAlignment="1">
      <alignment horizontal="left" vertical="top" wrapText="1"/>
    </xf>
    <xf numFmtId="0" fontId="86" fillId="0" borderId="40" xfId="0" applyFont="1" applyBorder="1" applyAlignment="1">
      <alignment horizontal="left" vertical="top" wrapText="1"/>
    </xf>
    <xf numFmtId="0" fontId="86" fillId="0" borderId="32" xfId="0" applyFont="1" applyBorder="1" applyAlignment="1">
      <alignment horizontal="left" vertical="top" wrapText="1"/>
    </xf>
    <xf numFmtId="0" fontId="218" fillId="0" borderId="0" xfId="0" applyFont="1" applyBorder="1" applyAlignment="1">
      <alignment horizontal="left" vertical="center" wrapText="1"/>
    </xf>
    <xf numFmtId="0" fontId="131" fillId="0" borderId="0" xfId="0" applyFont="1" applyBorder="1" applyAlignment="1">
      <alignment horizontal="center" vertical="center" wrapText="1"/>
    </xf>
    <xf numFmtId="0" fontId="233" fillId="0" borderId="13" xfId="0" applyFont="1" applyBorder="1" applyAlignment="1">
      <alignment horizontal="left" vertical="top" wrapText="1"/>
    </xf>
    <xf numFmtId="0" fontId="233" fillId="0" borderId="16" xfId="0" applyFont="1" applyBorder="1" applyAlignment="1">
      <alignment horizontal="left" vertical="top" wrapText="1"/>
    </xf>
    <xf numFmtId="0" fontId="233" fillId="0" borderId="14" xfId="0" applyFont="1" applyBorder="1" applyAlignment="1">
      <alignment horizontal="left" vertical="top" wrapText="1"/>
    </xf>
    <xf numFmtId="0" fontId="229" fillId="0" borderId="17" xfId="0" applyFont="1" applyBorder="1" applyAlignment="1">
      <alignment horizontal="left" vertical="top" wrapText="1"/>
    </xf>
    <xf numFmtId="0" fontId="229" fillId="0" borderId="0" xfId="0" applyFont="1" applyBorder="1" applyAlignment="1">
      <alignment horizontal="left" vertical="top" wrapText="1"/>
    </xf>
    <xf numFmtId="0" fontId="225" fillId="0" borderId="13" xfId="0" applyFont="1" applyBorder="1" applyAlignment="1">
      <alignment horizontal="left" vertical="top" wrapText="1"/>
    </xf>
    <xf numFmtId="0" fontId="225" fillId="0" borderId="16" xfId="0" applyFont="1" applyBorder="1" applyAlignment="1">
      <alignment horizontal="left" vertical="top" wrapText="1"/>
    </xf>
    <xf numFmtId="0" fontId="225" fillId="0" borderId="14" xfId="0" applyFont="1" applyBorder="1" applyAlignment="1">
      <alignment horizontal="left" vertical="top" wrapText="1"/>
    </xf>
    <xf numFmtId="0" fontId="86" fillId="0" borderId="0" xfId="0" applyFont="1" applyBorder="1" applyAlignment="1">
      <alignment horizontal="left" vertical="top" wrapText="1"/>
    </xf>
    <xf numFmtId="0" fontId="86" fillId="0" borderId="18" xfId="0" applyFont="1" applyBorder="1" applyAlignment="1">
      <alignment horizontal="left" vertical="top" wrapText="1"/>
    </xf>
    <xf numFmtId="0" fontId="229" fillId="0" borderId="39" xfId="0" applyFont="1" applyBorder="1" applyAlignment="1">
      <alignment horizontal="left" vertical="center" wrapText="1"/>
    </xf>
    <xf numFmtId="0" fontId="229" fillId="0" borderId="40" xfId="0" applyFont="1" applyBorder="1" applyAlignment="1">
      <alignment horizontal="left" vertical="center" wrapText="1"/>
    </xf>
    <xf numFmtId="0" fontId="221" fillId="0" borderId="13" xfId="0" applyFont="1" applyBorder="1" applyAlignment="1">
      <alignment horizontal="left" vertical="center" wrapText="1"/>
    </xf>
    <xf numFmtId="0" fontId="221" fillId="0" borderId="16" xfId="0" applyFont="1" applyBorder="1" applyAlignment="1">
      <alignment horizontal="left" vertical="center" wrapText="1"/>
    </xf>
    <xf numFmtId="0" fontId="221" fillId="0" borderId="14" xfId="0" applyFont="1" applyBorder="1" applyAlignment="1">
      <alignment horizontal="left" vertical="center" wrapText="1"/>
    </xf>
    <xf numFmtId="0" fontId="227" fillId="0" borderId="39" xfId="0" applyFont="1" applyBorder="1" applyAlignment="1">
      <alignment horizontal="left" vertical="top" wrapText="1"/>
    </xf>
    <xf numFmtId="0" fontId="227" fillId="0" borderId="40" xfId="0" applyFont="1" applyBorder="1" applyAlignment="1">
      <alignment horizontal="left" vertical="top" wrapText="1"/>
    </xf>
    <xf numFmtId="0" fontId="227" fillId="0" borderId="32" xfId="0" applyFont="1" applyBorder="1" applyAlignment="1">
      <alignment horizontal="left" vertical="top" wrapText="1"/>
    </xf>
    <xf numFmtId="0" fontId="225" fillId="0" borderId="13" xfId="0" applyFont="1" applyBorder="1" applyAlignment="1">
      <alignment horizontal="left" vertical="center" wrapText="1"/>
    </xf>
    <xf numFmtId="0" fontId="225" fillId="0" borderId="16" xfId="0" applyFont="1" applyBorder="1" applyAlignment="1">
      <alignment horizontal="left" vertical="center" wrapText="1"/>
    </xf>
    <xf numFmtId="0" fontId="225" fillId="0" borderId="14" xfId="0" applyFont="1" applyBorder="1" applyAlignment="1">
      <alignment horizontal="left" vertical="center" wrapText="1"/>
    </xf>
    <xf numFmtId="0" fontId="227" fillId="0" borderId="17" xfId="0" applyFont="1" applyBorder="1" applyAlignment="1">
      <alignment horizontal="left" vertical="center" wrapText="1"/>
    </xf>
    <xf numFmtId="0" fontId="227" fillId="0" borderId="0" xfId="0" applyFont="1" applyBorder="1" applyAlignment="1">
      <alignment horizontal="left" vertical="center" wrapText="1"/>
    </xf>
    <xf numFmtId="0" fontId="227" fillId="0" borderId="18" xfId="0" applyFont="1" applyBorder="1" applyAlignment="1">
      <alignment horizontal="left" vertical="center" wrapText="1"/>
    </xf>
    <xf numFmtId="0" fontId="230" fillId="0" borderId="17" xfId="0" applyFont="1" applyBorder="1" applyAlignment="1">
      <alignment horizontal="left" vertical="center" wrapText="1"/>
    </xf>
    <xf numFmtId="0" fontId="230" fillId="0" borderId="0" xfId="0" applyFont="1" applyBorder="1" applyAlignment="1">
      <alignment horizontal="left" vertical="center" wrapText="1"/>
    </xf>
    <xf numFmtId="0" fontId="230" fillId="0" borderId="18" xfId="0" applyFont="1" applyBorder="1" applyAlignment="1">
      <alignment horizontal="left" vertical="center" wrapText="1"/>
    </xf>
    <xf numFmtId="0" fontId="223" fillId="0" borderId="17" xfId="0" applyFont="1" applyBorder="1" applyAlignment="1">
      <alignment horizontal="center" vertical="center" wrapText="1"/>
    </xf>
    <xf numFmtId="0" fontId="223" fillId="0" borderId="0" xfId="0" applyFont="1" applyBorder="1" applyAlignment="1">
      <alignment horizontal="center" vertical="center" wrapText="1"/>
    </xf>
    <xf numFmtId="0" fontId="223" fillId="0" borderId="18" xfId="0" applyFont="1" applyBorder="1" applyAlignment="1">
      <alignment horizontal="center" vertical="center" wrapText="1"/>
    </xf>
    <xf numFmtId="0" fontId="217" fillId="8" borderId="19" xfId="0" quotePrefix="1" applyFont="1" applyFill="1" applyBorder="1" applyAlignment="1">
      <alignment horizontal="center" vertical="center" wrapText="1"/>
    </xf>
    <xf numFmtId="0" fontId="148" fillId="0" borderId="0" xfId="0" applyFont="1" applyAlignment="1">
      <alignment vertical="center" wrapText="1"/>
    </xf>
    <xf numFmtId="0" fontId="147" fillId="0" borderId="0" xfId="0" applyFont="1" applyAlignment="1">
      <alignment horizontal="left" vertical="center" wrapText="1"/>
    </xf>
    <xf numFmtId="0" fontId="1" fillId="0" borderId="0" xfId="0" applyFont="1" applyAlignment="1">
      <alignment vertical="top" wrapText="1"/>
    </xf>
  </cellXfs>
  <cellStyles count="50">
    <cellStyle name="Accent1" xfId="49" builtinId="29"/>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Hyperlink" xfId="1" builtinId="8"/>
    <cellStyle name="Normal" xfId="0" builtinId="0"/>
    <cellStyle name="Normal 2" xfId="2" xr:uid="{00000000-0005-0000-0000-000031000000}"/>
  </cellStyles>
  <dxfs count="35">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auto="1"/>
        <name val="Calibri"/>
        <scheme val="minor"/>
      </font>
      <numFmt numFmtId="164" formatCode="[$-1009]d/mmm/yy;@"/>
      <fill>
        <patternFill patternType="solid">
          <fgColor indexed="64"/>
          <bgColor theme="0"/>
        </patternFill>
      </fill>
      <alignment horizontal="center" vertical="center" textRotation="0" wrapText="0"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164" formatCode="[$-1009]d/mmm/yy;@"/>
      <fill>
        <patternFill patternType="solid">
          <fgColor indexed="64"/>
          <bgColor theme="0"/>
        </patternFill>
      </fill>
      <alignment horizontal="center"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164" formatCode="[$-1009]d/mmm/yy;@"/>
      <fill>
        <patternFill patternType="solid">
          <fgColor indexed="64"/>
          <bgColor theme="0"/>
        </patternFill>
      </fill>
      <alignment horizontal="center"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4" tint="0.79998168889431442"/>
        </patternFill>
      </fill>
      <alignment horizontal="center" vertical="top" textRotation="0" wrapText="1" indent="0" justifyLastLine="0" shrinkToFit="0" readingOrder="0"/>
      <border diagonalUp="0" diagonalDown="0">
        <left/>
        <right/>
        <top style="thin">
          <color indexed="0"/>
        </top>
        <bottom style="thin">
          <color indexed="0"/>
        </bottom>
      </border>
    </dxf>
    <dxf>
      <border outline="0">
        <left style="thin">
          <color indexed="64"/>
        </left>
        <right style="thin">
          <color indexed="64"/>
        </right>
        <bottom style="thin">
          <color indexed="64"/>
        </bottom>
      </border>
    </dxf>
    <dxf>
      <font>
        <strike val="0"/>
        <outline val="0"/>
        <shadow val="0"/>
        <u val="none"/>
        <vertAlign val="baseline"/>
        <sz val="11"/>
        <name val="Calibri"/>
        <scheme val="minor"/>
      </font>
      <numFmt numFmtId="0" formatCode="General"/>
    </dxf>
    <dxf>
      <border outline="0">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auto="1"/>
        <name val="Calibri"/>
        <scheme val="minor"/>
      </font>
      <numFmt numFmtId="164" formatCode="[$-1009]d/mmm/yy;@"/>
      <fill>
        <patternFill patternType="solid">
          <fgColor indexed="64"/>
          <bgColor theme="0"/>
        </patternFill>
      </fill>
      <alignment horizontal="center" vertical="center" textRotation="0" wrapText="0"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164" formatCode="[$-1009]d/mmm/yy;@"/>
      <fill>
        <patternFill patternType="none">
          <fgColor indexed="64"/>
          <bgColor indexed="65"/>
        </patternFill>
      </fill>
      <alignment horizontal="center" vertical="top" textRotation="0" wrapText="1"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Calibri"/>
        <scheme val="minor"/>
      </font>
      <numFmt numFmtId="164" formatCode="[$-1009]d/mmm/yy;@"/>
      <fill>
        <patternFill patternType="solid">
          <fgColor indexed="64"/>
          <bgColor theme="0"/>
        </patternFill>
      </fill>
      <alignment horizontal="center"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164" formatCode="[$-1009]d/mmm/yy;@"/>
      <fill>
        <patternFill patternType="solid">
          <fgColor indexed="64"/>
          <bgColor theme="0"/>
        </patternFill>
      </fill>
      <alignment horizontal="center" vertical="top" textRotation="0" wrapText="1" indent="0" justifyLastLine="0" shrinkToFit="0" readingOrder="0"/>
      <border diagonalUp="0" diagonalDown="0">
        <left/>
        <right/>
        <top style="thin">
          <color indexed="0"/>
        </top>
        <bottom style="thin">
          <color indexed="0"/>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4" tint="0.79998168889431442"/>
        </patternFill>
      </fill>
      <alignment horizontal="center" vertical="top" textRotation="0" wrapText="1" indent="0" justifyLastLine="0" shrinkToFit="0" readingOrder="0"/>
      <border diagonalUp="0" diagonalDown="0">
        <left/>
        <right/>
        <top style="thin">
          <color indexed="0"/>
        </top>
        <bottom style="thin">
          <color indexed="0"/>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0" formatCode="General"/>
    </dxf>
    <dxf>
      <border outline="0">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4" tint="0.39997558519241921"/>
        </patternFill>
      </fill>
      <alignment horizontal="center" vertical="center" textRotation="0" wrapText="1" indent="0" justifyLastLine="0" shrinkToFit="0" readingOrder="0"/>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FF"/>
      <color rgb="FFFF9900"/>
      <color rgb="FF9900CC"/>
      <color rgb="FFFF16B7"/>
      <color rgb="FFE20FFF"/>
      <color rgb="FF7BE488"/>
      <color rgb="FFFFA79F"/>
      <color rgb="FFF5FF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101600</xdr:colOff>
      <xdr:row>6</xdr:row>
      <xdr:rowOff>83820</xdr:rowOff>
    </xdr:from>
    <xdr:to>
      <xdr:col>8</xdr:col>
      <xdr:colOff>467360</xdr:colOff>
      <xdr:row>9</xdr:row>
      <xdr:rowOff>60960</xdr:rowOff>
    </xdr:to>
    <xdr:sp macro="" textlink="">
      <xdr:nvSpPr>
        <xdr:cNvPr id="1028" name="Text Box 2">
          <a:extLst>
            <a:ext uri="{FF2B5EF4-FFF2-40B4-BE49-F238E27FC236}">
              <a16:creationId xmlns:a16="http://schemas.microsoft.com/office/drawing/2014/main" id="{00000000-0008-0000-2000-000004040000}"/>
            </a:ext>
          </a:extLst>
        </xdr:cNvPr>
        <xdr:cNvSpPr txBox="1">
          <a:spLocks noChangeArrowheads="1"/>
        </xdr:cNvSpPr>
      </xdr:nvSpPr>
      <xdr:spPr bwMode="auto">
        <a:xfrm>
          <a:off x="4998720" y="2115820"/>
          <a:ext cx="2834640" cy="596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Times New Roman"/>
              <a:ea typeface="Times New Roman"/>
              <a:cs typeface="Times New Roman"/>
            </a:rPr>
            <a:t>For Internal Office Use Only</a:t>
          </a:r>
          <a:endParaRPr lang="en-US" sz="1200" b="0" i="0" u="none" strike="noStrike" baseline="0">
            <a:solidFill>
              <a:srgbClr val="000000"/>
            </a:solidFill>
            <a:latin typeface="Times New Roman"/>
            <a:ea typeface="Times New Roman"/>
            <a:cs typeface="Times New Roman"/>
          </a:endParaRPr>
        </a:p>
        <a:p>
          <a:pPr algn="l" rtl="0">
            <a:defRPr sz="1000"/>
          </a:pPr>
          <a:r>
            <a:rPr lang="en-US" sz="1000" b="0" i="0" u="none" strike="noStrike" baseline="0">
              <a:solidFill>
                <a:srgbClr val="000000"/>
              </a:solidFill>
              <a:latin typeface="Times New Roman"/>
              <a:ea typeface="Times New Roman"/>
              <a:cs typeface="Times New Roman"/>
            </a:rPr>
            <a:t>Client ID No.:  ________________</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7620</xdr:colOff>
      <xdr:row>9</xdr:row>
      <xdr:rowOff>68580</xdr:rowOff>
    </xdr:from>
    <xdr:to>
      <xdr:col>8</xdr:col>
      <xdr:colOff>739140</xdr:colOff>
      <xdr:row>11</xdr:row>
      <xdr:rowOff>187960</xdr:rowOff>
    </xdr:to>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5727700" y="3106420"/>
          <a:ext cx="2377440" cy="6477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gn="ctr">
            <a:lnSpc>
              <a:spcPct val="115000"/>
            </a:lnSpc>
            <a:spcAft>
              <a:spcPts val="1000"/>
            </a:spcAft>
          </a:pPr>
          <a:r>
            <a:rPr lang="en-US" sz="1000">
              <a:effectLst/>
              <a:latin typeface="Calibri" charset="0"/>
              <a:ea typeface="Calibri" charset="0"/>
              <a:cs typeface="Times New Roman" charset="0"/>
            </a:rPr>
            <a:t>For Internal Office Use Only</a:t>
          </a:r>
          <a:endParaRPr lang="en-US" sz="1100">
            <a:effectLst/>
            <a:latin typeface="Calibri" charset="0"/>
            <a:ea typeface="Calibri" charset="0"/>
            <a:cs typeface="Times New Roman" charset="0"/>
          </a:endParaRPr>
        </a:p>
        <a:p>
          <a:pPr algn="ctr">
            <a:lnSpc>
              <a:spcPct val="115000"/>
            </a:lnSpc>
            <a:spcAft>
              <a:spcPts val="1000"/>
            </a:spcAft>
          </a:pPr>
          <a:r>
            <a:rPr lang="en-US" sz="1000">
              <a:effectLst/>
              <a:latin typeface="Calibri" charset="0"/>
              <a:ea typeface="Calibri" charset="0"/>
              <a:cs typeface="Times New Roman" charset="0"/>
            </a:rPr>
            <a:t>Client ID No.:  ________________</a:t>
          </a:r>
          <a:endParaRPr lang="en-US" sz="1100">
            <a:effectLst/>
            <a:latin typeface="Calibri" charset="0"/>
            <a:ea typeface="Calibri" charset="0"/>
            <a:cs typeface="Times New Roman"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723900</xdr:colOff>
      <xdr:row>21</xdr:row>
      <xdr:rowOff>121920</xdr:rowOff>
    </xdr:from>
    <xdr:to>
      <xdr:col>0</xdr:col>
      <xdr:colOff>934720</xdr:colOff>
      <xdr:row>21</xdr:row>
      <xdr:rowOff>365760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723900" y="6410960"/>
          <a:ext cx="210820" cy="24384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en-US"/>
        </a:p>
      </xdr:txBody>
    </xdr:sp>
    <xdr:clientData/>
  </xdr:twoCellAnchor>
  <xdr:twoCellAnchor>
    <xdr:from>
      <xdr:col>0</xdr:col>
      <xdr:colOff>721360</xdr:colOff>
      <xdr:row>22</xdr:row>
      <xdr:rowOff>162560</xdr:rowOff>
    </xdr:from>
    <xdr:to>
      <xdr:col>0</xdr:col>
      <xdr:colOff>955040</xdr:colOff>
      <xdr:row>22</xdr:row>
      <xdr:rowOff>386080</xdr:rowOff>
    </xdr:to>
    <xdr:sp macro="" textlink="">
      <xdr:nvSpPr>
        <xdr:cNvPr id="6" name="Rectangle 5">
          <a:extLst>
            <a:ext uri="{FF2B5EF4-FFF2-40B4-BE49-F238E27FC236}">
              <a16:creationId xmlns:a16="http://schemas.microsoft.com/office/drawing/2014/main" id="{00000000-0008-0000-2300-000006000000}"/>
            </a:ext>
          </a:extLst>
        </xdr:cNvPr>
        <xdr:cNvSpPr>
          <a:spLocks noChangeArrowheads="1"/>
        </xdr:cNvSpPr>
      </xdr:nvSpPr>
      <xdr:spPr bwMode="auto">
        <a:xfrm>
          <a:off x="721360" y="6959600"/>
          <a:ext cx="233680" cy="223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433432</xdr:colOff>
      <xdr:row>35</xdr:row>
      <xdr:rowOff>45720</xdr:rowOff>
    </xdr:from>
    <xdr:to>
      <xdr:col>8</xdr:col>
      <xdr:colOff>1594485</xdr:colOff>
      <xdr:row>36</xdr:row>
      <xdr:rowOff>20955</xdr:rowOff>
    </xdr:to>
    <xdr:pic>
      <xdr:nvPicPr>
        <xdr:cNvPr id="3" name="Picture 1">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0312" y="16588740"/>
          <a:ext cx="2685053" cy="950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558800</xdr:colOff>
      <xdr:row>6</xdr:row>
      <xdr:rowOff>144148</xdr:rowOff>
    </xdr:from>
    <xdr:to>
      <xdr:col>14</xdr:col>
      <xdr:colOff>665480</xdr:colOff>
      <xdr:row>15</xdr:row>
      <xdr:rowOff>574040</xdr:rowOff>
    </xdr:to>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0728960" y="2917828"/>
          <a:ext cx="4475480" cy="5652132"/>
        </a:xfrm>
        <a:prstGeom prst="rect">
          <a:avLst/>
        </a:prstGeom>
      </xdr:spPr>
    </xdr:pic>
    <xdr:clientData/>
  </xdr:twoCellAnchor>
  <xdr:twoCellAnchor>
    <xdr:from>
      <xdr:col>9</xdr:col>
      <xdr:colOff>589280</xdr:colOff>
      <xdr:row>15</xdr:row>
      <xdr:rowOff>548640</xdr:rowOff>
    </xdr:from>
    <xdr:to>
      <xdr:col>15</xdr:col>
      <xdr:colOff>355600</xdr:colOff>
      <xdr:row>15</xdr:row>
      <xdr:rowOff>772160</xdr:rowOff>
    </xdr:to>
    <xdr:sp macro="" textlink="">
      <xdr:nvSpPr>
        <xdr:cNvPr id="4" name="TextBox 3">
          <a:extLst>
            <a:ext uri="{FF2B5EF4-FFF2-40B4-BE49-F238E27FC236}">
              <a16:creationId xmlns:a16="http://schemas.microsoft.com/office/drawing/2014/main" id="{00000000-0008-0000-3300-000004000000}"/>
            </a:ext>
          </a:extLst>
        </xdr:cNvPr>
        <xdr:cNvSpPr txBox="1"/>
      </xdr:nvSpPr>
      <xdr:spPr>
        <a:xfrm>
          <a:off x="10759440" y="8544560"/>
          <a:ext cx="5008880" cy="223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rgbClr val="FF0000"/>
              </a:solidFill>
            </a:rPr>
            <a:t>Example of POSTER design</a:t>
          </a:r>
        </a:p>
      </xdr:txBody>
    </xdr:sp>
    <xdr:clientData/>
  </xdr:twoCellAnchor>
  <xdr:twoCellAnchor editAs="oneCell">
    <xdr:from>
      <xdr:col>9</xdr:col>
      <xdr:colOff>721360</xdr:colOff>
      <xdr:row>8</xdr:row>
      <xdr:rowOff>1279537</xdr:rowOff>
    </xdr:from>
    <xdr:to>
      <xdr:col>10</xdr:col>
      <xdr:colOff>731520</xdr:colOff>
      <xdr:row>13</xdr:row>
      <xdr:rowOff>142239</xdr:rowOff>
    </xdr:to>
    <xdr:pic>
      <xdr:nvPicPr>
        <xdr:cNvPr id="6" name="Picture 5">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3"/>
        <a:stretch>
          <a:fillRect/>
        </a:stretch>
      </xdr:blipFill>
      <xdr:spPr>
        <a:xfrm>
          <a:off x="10891520" y="5374017"/>
          <a:ext cx="883920" cy="2164702"/>
        </a:xfrm>
        <a:prstGeom prst="rect">
          <a:avLst/>
        </a:prstGeom>
      </xdr:spPr>
    </xdr:pic>
    <xdr:clientData/>
  </xdr:twoCellAnchor>
  <xdr:twoCellAnchor editAs="oneCell">
    <xdr:from>
      <xdr:col>9</xdr:col>
      <xdr:colOff>599440</xdr:colOff>
      <xdr:row>17</xdr:row>
      <xdr:rowOff>250150</xdr:rowOff>
    </xdr:from>
    <xdr:to>
      <xdr:col>13</xdr:col>
      <xdr:colOff>795020</xdr:colOff>
      <xdr:row>19</xdr:row>
      <xdr:rowOff>1656079</xdr:rowOff>
    </xdr:to>
    <xdr:pic>
      <xdr:nvPicPr>
        <xdr:cNvPr id="7" name="Picture 6">
          <a:extLst>
            <a:ext uri="{FF2B5EF4-FFF2-40B4-BE49-F238E27FC236}">
              <a16:creationId xmlns:a16="http://schemas.microsoft.com/office/drawing/2014/main" id="{00000000-0008-0000-3300-000007000000}"/>
            </a:ext>
          </a:extLst>
        </xdr:cNvPr>
        <xdr:cNvPicPr>
          <a:picLocks noChangeAspect="1"/>
        </xdr:cNvPicPr>
      </xdr:nvPicPr>
      <xdr:blipFill>
        <a:blip xmlns:r="http://schemas.openxmlformats.org/officeDocument/2006/relationships" r:embed="rId4"/>
        <a:stretch>
          <a:fillRect/>
        </a:stretch>
      </xdr:blipFill>
      <xdr:spPr>
        <a:xfrm>
          <a:off x="10769600" y="9698950"/>
          <a:ext cx="3690620" cy="4758729"/>
        </a:xfrm>
        <a:prstGeom prst="rect">
          <a:avLst/>
        </a:prstGeom>
      </xdr:spPr>
    </xdr:pic>
    <xdr:clientData/>
  </xdr:twoCellAnchor>
  <xdr:twoCellAnchor editAs="oneCell">
    <xdr:from>
      <xdr:col>9</xdr:col>
      <xdr:colOff>711200</xdr:colOff>
      <xdr:row>19</xdr:row>
      <xdr:rowOff>1006246</xdr:rowOff>
    </xdr:from>
    <xdr:to>
      <xdr:col>10</xdr:col>
      <xdr:colOff>609600</xdr:colOff>
      <xdr:row>19</xdr:row>
      <xdr:rowOff>1747519</xdr:rowOff>
    </xdr:to>
    <xdr:pic>
      <xdr:nvPicPr>
        <xdr:cNvPr id="8" name="Picture 7">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5"/>
        <a:stretch>
          <a:fillRect/>
        </a:stretch>
      </xdr:blipFill>
      <xdr:spPr>
        <a:xfrm>
          <a:off x="10881360" y="13807846"/>
          <a:ext cx="772160" cy="741273"/>
        </a:xfrm>
        <a:prstGeom prst="rect">
          <a:avLst/>
        </a:prstGeom>
      </xdr:spPr>
    </xdr:pic>
    <xdr:clientData/>
  </xdr:twoCellAnchor>
  <xdr:twoCellAnchor>
    <xdr:from>
      <xdr:col>9</xdr:col>
      <xdr:colOff>701040</xdr:colOff>
      <xdr:row>19</xdr:row>
      <xdr:rowOff>1818640</xdr:rowOff>
    </xdr:from>
    <xdr:to>
      <xdr:col>15</xdr:col>
      <xdr:colOff>467360</xdr:colOff>
      <xdr:row>20</xdr:row>
      <xdr:rowOff>30480</xdr:rowOff>
    </xdr:to>
    <xdr:sp macro="" textlink="">
      <xdr:nvSpPr>
        <xdr:cNvPr id="9" name="TextBox 8">
          <a:extLst>
            <a:ext uri="{FF2B5EF4-FFF2-40B4-BE49-F238E27FC236}">
              <a16:creationId xmlns:a16="http://schemas.microsoft.com/office/drawing/2014/main" id="{00000000-0008-0000-3300-000009000000}"/>
            </a:ext>
          </a:extLst>
        </xdr:cNvPr>
        <xdr:cNvSpPr txBox="1"/>
      </xdr:nvSpPr>
      <xdr:spPr>
        <a:xfrm>
          <a:off x="10871200" y="14620240"/>
          <a:ext cx="5008880" cy="223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rgbClr val="FF0000"/>
              </a:solidFill>
            </a:rPr>
            <a:t>Example of POSTER design</a:t>
          </a:r>
        </a:p>
      </xdr:txBody>
    </xdr:sp>
    <xdr:clientData/>
  </xdr:twoCellAnchor>
  <xdr:twoCellAnchor editAs="oneCell">
    <xdr:from>
      <xdr:col>9</xdr:col>
      <xdr:colOff>457852</xdr:colOff>
      <xdr:row>20</xdr:row>
      <xdr:rowOff>162560</xdr:rowOff>
    </xdr:from>
    <xdr:to>
      <xdr:col>13</xdr:col>
      <xdr:colOff>840740</xdr:colOff>
      <xdr:row>23</xdr:row>
      <xdr:rowOff>1607820</xdr:rowOff>
    </xdr:to>
    <xdr:pic>
      <xdr:nvPicPr>
        <xdr:cNvPr id="10" name="Picture 9">
          <a:extLst>
            <a:ext uri="{FF2B5EF4-FFF2-40B4-BE49-F238E27FC236}">
              <a16:creationId xmlns:a16="http://schemas.microsoft.com/office/drawing/2014/main" id="{00000000-0008-0000-3300-00000A000000}"/>
            </a:ext>
          </a:extLst>
        </xdr:cNvPr>
        <xdr:cNvPicPr>
          <a:picLocks noChangeAspect="1"/>
        </xdr:cNvPicPr>
      </xdr:nvPicPr>
      <xdr:blipFill>
        <a:blip xmlns:r="http://schemas.openxmlformats.org/officeDocument/2006/relationships" r:embed="rId6"/>
        <a:stretch>
          <a:fillRect/>
        </a:stretch>
      </xdr:blipFill>
      <xdr:spPr>
        <a:xfrm>
          <a:off x="10628012" y="14975840"/>
          <a:ext cx="3877928" cy="5092700"/>
        </a:xfrm>
        <a:prstGeom prst="rect">
          <a:avLst/>
        </a:prstGeom>
      </xdr:spPr>
    </xdr:pic>
    <xdr:clientData/>
  </xdr:twoCellAnchor>
  <xdr:twoCellAnchor>
    <xdr:from>
      <xdr:col>9</xdr:col>
      <xdr:colOff>640080</xdr:colOff>
      <xdr:row>23</xdr:row>
      <xdr:rowOff>1757680</xdr:rowOff>
    </xdr:from>
    <xdr:to>
      <xdr:col>15</xdr:col>
      <xdr:colOff>406400</xdr:colOff>
      <xdr:row>24</xdr:row>
      <xdr:rowOff>0</xdr:rowOff>
    </xdr:to>
    <xdr:sp macro="" textlink="">
      <xdr:nvSpPr>
        <xdr:cNvPr id="13" name="TextBox 12">
          <a:extLst>
            <a:ext uri="{FF2B5EF4-FFF2-40B4-BE49-F238E27FC236}">
              <a16:creationId xmlns:a16="http://schemas.microsoft.com/office/drawing/2014/main" id="{00000000-0008-0000-3300-00000D000000}"/>
            </a:ext>
          </a:extLst>
        </xdr:cNvPr>
        <xdr:cNvSpPr txBox="1"/>
      </xdr:nvSpPr>
      <xdr:spPr>
        <a:xfrm>
          <a:off x="10810240" y="20218400"/>
          <a:ext cx="5008880" cy="223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rgbClr val="FF0000"/>
              </a:solidFill>
            </a:rPr>
            <a:t>Example of POSTER design</a:t>
          </a:r>
        </a:p>
      </xdr:txBody>
    </xdr:sp>
    <xdr:clientData/>
  </xdr:twoCellAnchor>
  <xdr:twoCellAnchor editAs="oneCell">
    <xdr:from>
      <xdr:col>9</xdr:col>
      <xdr:colOff>476238</xdr:colOff>
      <xdr:row>24</xdr:row>
      <xdr:rowOff>142240</xdr:rowOff>
    </xdr:from>
    <xdr:to>
      <xdr:col>13</xdr:col>
      <xdr:colOff>365759</xdr:colOff>
      <xdr:row>35</xdr:row>
      <xdr:rowOff>515620</xdr:rowOff>
    </xdr:to>
    <xdr:pic>
      <xdr:nvPicPr>
        <xdr:cNvPr id="14" name="Picture 13">
          <a:extLst>
            <a:ext uri="{FF2B5EF4-FFF2-40B4-BE49-F238E27FC236}">
              <a16:creationId xmlns:a16="http://schemas.microsoft.com/office/drawing/2014/main" id="{00000000-0008-0000-3300-00000E000000}"/>
            </a:ext>
          </a:extLst>
        </xdr:cNvPr>
        <xdr:cNvPicPr>
          <a:picLocks noChangeAspect="1"/>
        </xdr:cNvPicPr>
      </xdr:nvPicPr>
      <xdr:blipFill>
        <a:blip xmlns:r="http://schemas.openxmlformats.org/officeDocument/2006/relationships" r:embed="rId7"/>
        <a:stretch>
          <a:fillRect/>
        </a:stretch>
      </xdr:blipFill>
      <xdr:spPr>
        <a:xfrm>
          <a:off x="10646398" y="20584160"/>
          <a:ext cx="3384561" cy="4559300"/>
        </a:xfrm>
        <a:prstGeom prst="rect">
          <a:avLst/>
        </a:prstGeom>
      </xdr:spPr>
    </xdr:pic>
    <xdr:clientData/>
  </xdr:twoCellAnchor>
  <xdr:twoCellAnchor>
    <xdr:from>
      <xdr:col>9</xdr:col>
      <xdr:colOff>568960</xdr:colOff>
      <xdr:row>35</xdr:row>
      <xdr:rowOff>629920</xdr:rowOff>
    </xdr:from>
    <xdr:to>
      <xdr:col>15</xdr:col>
      <xdr:colOff>335280</xdr:colOff>
      <xdr:row>36</xdr:row>
      <xdr:rowOff>40640</xdr:rowOff>
    </xdr:to>
    <xdr:sp macro="" textlink="">
      <xdr:nvSpPr>
        <xdr:cNvPr id="15" name="TextBox 14">
          <a:extLst>
            <a:ext uri="{FF2B5EF4-FFF2-40B4-BE49-F238E27FC236}">
              <a16:creationId xmlns:a16="http://schemas.microsoft.com/office/drawing/2014/main" id="{00000000-0008-0000-3300-00000F000000}"/>
            </a:ext>
          </a:extLst>
        </xdr:cNvPr>
        <xdr:cNvSpPr txBox="1"/>
      </xdr:nvSpPr>
      <xdr:spPr>
        <a:xfrm>
          <a:off x="10739120" y="25257760"/>
          <a:ext cx="5008880" cy="223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rgbClr val="FF0000"/>
              </a:solidFill>
            </a:rPr>
            <a:t>Example of POSTER design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irdrephillips/Library/Containers/com.microsoft.Excel/Data/Documents/D:\Users\deirdrephillips\Desktop\Lifecycle-Implementation\4-Install%20R12.01.03\1-New%20Sites\Wahnapitae\P&amp;S%20Implementation%20Workbook%20-%20v%202.4.1%20Wahnapitae%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Value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DEAFDC4-2E5C-FB4C-BAAB-554D5DE9D8CE}" name="Table24" displayName="Table24" ref="A9:K13" totalsRowShown="0" headerRowDxfId="34" dataDxfId="32" headerRowBorderDxfId="33" tableBorderDxfId="31">
  <autoFilter ref="A9:K13" xr:uid="{00000000-0009-0000-0100-000001000000}"/>
  <tableColumns count="11">
    <tableColumn id="1" xr3:uid="{E1BC2B25-5D71-4D42-B937-3100D35C8032}" name="Item #" dataDxfId="30"/>
    <tableColumn id="2" xr3:uid="{56847959-3331-F740-9962-F0DBF7EDBB17}" name="Date" dataDxfId="29"/>
    <tableColumn id="3" xr3:uid="{5D8159D1-C7B6-7743-A374-C769CC6154EA}" name="Category" dataDxfId="28"/>
    <tableColumn id="12" xr3:uid="{06F262C3-DA23-0548-AC4D-0301BD03B1C7}" name="POLICY REFERENCE" dataDxfId="27"/>
    <tableColumn id="4" xr3:uid="{419220F0-7E46-EE45-A685-1CD62F1DD40A}" name="Item/Issue Description" dataDxfId="26"/>
    <tableColumn id="6" xr3:uid="{DA6BAD54-E6C6-4241-91DA-80C08BA436F7}" name="Priority" dataDxfId="25"/>
    <tableColumn id="7" xr3:uid="{F0B15B77-01FC-5344-A5CE-006AF82543E7}" name="Action" dataDxfId="24"/>
    <tableColumn id="8" xr3:uid="{D2878A3D-3F92-5145-929B-9870ACEF280A}" name="Target Date" dataDxfId="23"/>
    <tableColumn id="9" xr3:uid="{F87F4400-2198-A94E-87F5-9C8181BF62F8}" name="Owner" dataDxfId="22"/>
    <tableColumn id="10" xr3:uid="{A49F287E-2925-E643-A48F-261E7CF0AFAB}" name="Supporting Roles" dataDxfId="21"/>
    <tableColumn id="11" xr3:uid="{DDD887B0-5908-5145-8487-F4FC7CB3939F}" name="Status" dataDxfId="20"/>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C317553-9BDD-0446-9A31-8CFF10A7B525}" name="Table35" displayName="Table35" ref="A16:K50" totalsRowShown="0" headerRowDxfId="19" dataDxfId="17" headerRowBorderDxfId="18" tableBorderDxfId="16">
  <autoFilter ref="A16:K50" xr:uid="{00000000-0009-0000-0100-000002000000}"/>
  <tableColumns count="11">
    <tableColumn id="1" xr3:uid="{99284F0D-0EF2-EE40-8BF9-AED2F911AE46}" name="Item #" dataDxfId="15"/>
    <tableColumn id="2" xr3:uid="{5C362322-E6F3-C141-844B-B50A562CC4DC}" name="Date" dataDxfId="14"/>
    <tableColumn id="3" xr3:uid="{B76CB3C5-13D8-D548-BA7C-422B849EB264}" name="Category" dataDxfId="13"/>
    <tableColumn id="4" xr3:uid="{27F34E69-F47A-E641-83C7-336F3AE42C95}" name="Item/Issue Description" dataDxfId="12"/>
    <tableColumn id="5" xr3:uid="{723F855C-F674-E04B-BB72-34A7E37FABEE}" name="Impact" dataDxfId="11"/>
    <tableColumn id="6" xr3:uid="{5A5777A4-D530-5A4A-858F-D5BD7ADCBF11}" name="Priority" dataDxfId="10"/>
    <tableColumn id="7" xr3:uid="{F93DEFC8-E2C1-C840-966B-F25EAF297F7E}" name="Action" dataDxfId="9"/>
    <tableColumn id="8" xr3:uid="{5BE3B725-D4AB-E44C-A6D4-B83214B57AC0}" name="Target Date" dataDxfId="8"/>
    <tableColumn id="9" xr3:uid="{A0E5DE13-C1A2-FF4D-A62D-D0CC724FBAA5}" name="Lead Role" dataDxfId="7"/>
    <tableColumn id="10" xr3:uid="{C56D834D-A36B-3449-B5FB-8FFA10995575}" name="Supporting Roles" dataDxfId="6"/>
    <tableColumn id="11" xr3:uid="{0B76875B-5C70-664A-97BE-C78361C51830}" name="Status" dataDxfId="5"/>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hyperlink" Target="https://services.priv.gc.ca/q-s/allez-go/eng/8b62761b-7100-4016-886c-0279a78670d6" TargetMode="External"/><Relationship Id="rId1" Type="http://schemas.openxmlformats.org/officeDocument/2006/relationships/hyperlink" Target="https://www.priv.gc.ca/en/contact-the-opc/"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hyperlink" Target="http://laws-lois.justice.gc.ca/eng/regulations/SOR-83-508/index.html" TargetMode="External"/><Relationship Id="rId1" Type="http://schemas.openxmlformats.org/officeDocument/2006/relationships/hyperlink" Target="https://www.priv.gc.ca/en/privacy-topics/privacy-laws-in-canada/the-privacy-act/"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8" Type="http://schemas.openxmlformats.org/officeDocument/2006/relationships/hyperlink" Target="https://www.cpsnb.org/en/medical-act-regulations-and-guidelines/guidelines/438-the-patient-medical-record" TargetMode="External"/><Relationship Id="rId13" Type="http://schemas.openxmlformats.org/officeDocument/2006/relationships/hyperlink" Target="http://www.atipp.gov.nu.ca/pdf/ATIPP%20Act.pdf" TargetMode="External"/><Relationship Id="rId18" Type="http://schemas.openxmlformats.org/officeDocument/2006/relationships/hyperlink" Target="http://www.cps.sk.ca/imis/Documents/Presentations/Medical_Record_Keeping-Paper_and_EMRs-141003-04.pdf" TargetMode="External"/><Relationship Id="rId3" Type="http://schemas.openxmlformats.org/officeDocument/2006/relationships/hyperlink" Target="http://www.bclaws.ca/EPLibraries/bclaws_new/document/ID/freeside/00_12013_01" TargetMode="External"/><Relationship Id="rId21" Type="http://schemas.openxmlformats.org/officeDocument/2006/relationships/comments" Target="../comments1.xml"/><Relationship Id="rId7" Type="http://schemas.openxmlformats.org/officeDocument/2006/relationships/hyperlink" Target="http://www.wrha.mb.ca/extranet/publichealth/files/RetentionDestructionHealthRecordsPolicy.pdf" TargetMode="External"/><Relationship Id="rId12" Type="http://schemas.openxmlformats.org/officeDocument/2006/relationships/hyperlink" Target="http://www.gov.nu.ca/health" TargetMode="External"/><Relationship Id="rId17" Type="http://schemas.openxmlformats.org/officeDocument/2006/relationships/hyperlink" Target="http://www.cmq.org/publications-pdf/p-6-2012-01-01-en-reglement-dossiers-lieux-exercice-et-cessation.pdf?t=1507309777579" TargetMode="External"/><Relationship Id="rId2" Type="http://schemas.openxmlformats.org/officeDocument/2006/relationships/hyperlink" Target="https://www.cpsbc.ca/content/record-retention-16-years" TargetMode="External"/><Relationship Id="rId16" Type="http://schemas.openxmlformats.org/officeDocument/2006/relationships/hyperlink" Target="http://www.cmq.org/publications-pdf/p-1-2013-04-01-en-redaction-et-tenue-des-dossiers-milieu-extrahospitalier.pdf" TargetMode="External"/><Relationship Id="rId20" Type="http://schemas.openxmlformats.org/officeDocument/2006/relationships/vmlDrawing" Target="../drawings/vmlDrawing1.vml"/><Relationship Id="rId1" Type="http://schemas.openxmlformats.org/officeDocument/2006/relationships/hyperlink" Target="http://www.albertahealthservices.ca/assets/info/hp/him/if-hp-him-records-retention-schedule.pdf" TargetMode="External"/><Relationship Id="rId6" Type="http://schemas.openxmlformats.org/officeDocument/2006/relationships/hyperlink" Target="http://cpsm.mb.ca/cjj39alckF30a/wp-content/uploads/ByLaws/By-Law-11.pdf" TargetMode="External"/><Relationship Id="rId11" Type="http://schemas.openxmlformats.org/officeDocument/2006/relationships/hyperlink" Target="http://www.hss.gov.nt.ca/en" TargetMode="External"/><Relationship Id="rId5" Type="http://schemas.openxmlformats.org/officeDocument/2006/relationships/hyperlink" Target="https://www.cpsbc.ca/files/pdf/2013-02-13-Addressing-concerns-re-College-bylaw-amendments.pdf" TargetMode="External"/><Relationship Id="rId15" Type="http://schemas.openxmlformats.org/officeDocument/2006/relationships/hyperlink" Target="http://cpspei.ca/wp-content/uploads/2017/03/Privacy-Principles-Apr-2004.pdf" TargetMode="External"/><Relationship Id="rId10" Type="http://schemas.openxmlformats.org/officeDocument/2006/relationships/hyperlink" Target="https://www.cpsns.ns.ca/DesktopModules/Bring2mind/DMX/Download.aspx?PortalId=0&amp;TabId=129&amp;EntryId=42" TargetMode="External"/><Relationship Id="rId19" Type="http://schemas.openxmlformats.org/officeDocument/2006/relationships/hyperlink" Target="http://www.yukonmedicalcouncil.ca/pdfs/Records_Management.pdf" TargetMode="External"/><Relationship Id="rId4" Type="http://schemas.openxmlformats.org/officeDocument/2006/relationships/hyperlink" Target="http://www.cpsa.ca/standardspractice/patient-record-retent/" TargetMode="External"/><Relationship Id="rId9" Type="http://schemas.openxmlformats.org/officeDocument/2006/relationships/hyperlink" Target="https://www.cpsnl.ca/web/CPSNL/By-Law/By-Law_6__Medical_Records.aspx?WebsiteKey=5aa40243-c5bc-4d65-8700-ec72b9c7cb44" TargetMode="External"/><Relationship Id="rId14" Type="http://schemas.openxmlformats.org/officeDocument/2006/relationships/hyperlink" Target="http://www.cpso.on.ca/Policies-Publications/The-Practice-Guide-Medical-Professionalism-and-Col"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support.office.com/en-us/article/Password-protect-a-document-8f4afc43-62f9-4a3a-bbe1-45477d99fa68" TargetMode="External"/><Relationship Id="rId1" Type="http://schemas.openxmlformats.org/officeDocument/2006/relationships/hyperlink" Target="https://www.cippguide.org/2010/06/29/csa-model-c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hyperlink" Target="applewebdata://3710DDFB-F324-4E3C-8357-190DDB3620C3/" TargetMode="External"/><Relationship Id="rId1" Type="http://schemas.openxmlformats.org/officeDocument/2006/relationships/hyperlink" Target="applewebdata://3710DDFB-F324-4E3C-8357-190DDB3620C3/"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hyperlink" Target="applewebdata://05568207-66C1-429C-8EA1-83A6AC0927F3/" TargetMode="External"/><Relationship Id="rId2" Type="http://schemas.openxmlformats.org/officeDocument/2006/relationships/hyperlink" Target="applewebdata://05568207-66C1-429C-8EA1-83A6AC0927F3/" TargetMode="External"/><Relationship Id="rId1" Type="http://schemas.openxmlformats.org/officeDocument/2006/relationships/hyperlink" Target="applewebdata://05568207-66C1-429C-8EA1-83A6AC0927F3/" TargetMode="External"/><Relationship Id="rId5" Type="http://schemas.openxmlformats.org/officeDocument/2006/relationships/hyperlink" Target="applewebdata://05568207-66C1-429C-8EA1-83A6AC0927F3/" TargetMode="External"/><Relationship Id="rId4" Type="http://schemas.openxmlformats.org/officeDocument/2006/relationships/hyperlink" Target="applewebdata://05568207-66C1-429C-8EA1-83A6AC0927F3/"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www.bclaws.ca/Recon/document/ID/freeside/96165_00" TargetMode="External"/><Relationship Id="rId2" Type="http://schemas.openxmlformats.org/officeDocument/2006/relationships/hyperlink" Target="http://www.bclaws.ca/EPLibraries/bclaws_new/document/ID/freeside/96165_00" TargetMode="External"/><Relationship Id="rId1" Type="http://schemas.openxmlformats.org/officeDocument/2006/relationships/hyperlink" Target="http://www.bclaws.ca/EPLibraries/bclaws_new/document/ID/freeside/00_03063_01" TargetMode="External"/><Relationship Id="rId5" Type="http://schemas.openxmlformats.org/officeDocument/2006/relationships/hyperlink" Target="http://www.oipc.bc.ca/pdfs/public/OIPC-Role-and-Mandate.pdf" TargetMode="External"/><Relationship Id="rId4" Type="http://schemas.openxmlformats.org/officeDocument/2006/relationships/hyperlink" Target="http://www.hc-sc.gc.ca/fniah-spnia/nihb-ssna/priv/training-formation/index-eng.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5"/>
  <sheetViews>
    <sheetView tabSelected="1" zoomScale="125" zoomScaleNormal="125" workbookViewId="0">
      <pane ySplit="1" topLeftCell="A2" activePane="bottomLeft" state="frozen"/>
      <selection pane="bottomLeft"/>
    </sheetView>
  </sheetViews>
  <sheetFormatPr baseColWidth="10" defaultColWidth="11.5" defaultRowHeight="15"/>
  <cols>
    <col min="1" max="1" width="19" customWidth="1"/>
    <col min="2" max="2" width="24.5" customWidth="1"/>
    <col min="3" max="3" width="48.5" customWidth="1"/>
    <col min="4" max="4" width="30.5" customWidth="1"/>
  </cols>
  <sheetData>
    <row r="1" spans="1:15" s="117" customFormat="1" ht="33" customHeight="1">
      <c r="A1" s="658" t="s">
        <v>897</v>
      </c>
      <c r="B1" s="884" t="s">
        <v>3080</v>
      </c>
      <c r="C1" s="884"/>
      <c r="D1" s="885"/>
      <c r="E1" s="124"/>
      <c r="F1" s="118"/>
    </row>
    <row r="2" spans="1:15" s="117" customFormat="1" ht="109" customHeight="1">
      <c r="A2" s="753" t="s">
        <v>141</v>
      </c>
      <c r="B2" s="894" t="s">
        <v>3081</v>
      </c>
      <c r="C2" s="892"/>
      <c r="D2" s="895"/>
      <c r="F2" s="118"/>
      <c r="H2" s="889"/>
      <c r="I2" s="890"/>
      <c r="J2" s="890"/>
      <c r="K2" s="890"/>
      <c r="L2" s="890"/>
      <c r="M2" s="890"/>
      <c r="N2" s="890"/>
      <c r="O2" s="890"/>
    </row>
    <row r="3" spans="1:15" s="117" customFormat="1" ht="149" customHeight="1">
      <c r="A3" s="753" t="s">
        <v>142</v>
      </c>
      <c r="B3" s="896" t="s">
        <v>3070</v>
      </c>
      <c r="C3" s="897"/>
      <c r="D3" s="895"/>
      <c r="F3" s="118"/>
    </row>
    <row r="4" spans="1:15" s="117" customFormat="1" ht="176" customHeight="1">
      <c r="A4" s="754" t="s">
        <v>1125</v>
      </c>
      <c r="B4" s="891" t="s">
        <v>3071</v>
      </c>
      <c r="C4" s="892"/>
      <c r="D4" s="893"/>
      <c r="E4" s="298"/>
      <c r="F4" s="118"/>
    </row>
    <row r="5" spans="1:15" ht="241" customHeight="1" thickBot="1">
      <c r="A5" s="323"/>
      <c r="B5" s="886" t="s">
        <v>3072</v>
      </c>
      <c r="C5" s="887"/>
      <c r="D5" s="888"/>
    </row>
  </sheetData>
  <mergeCells count="6">
    <mergeCell ref="B1:D1"/>
    <mergeCell ref="B5:D5"/>
    <mergeCell ref="H2:O2"/>
    <mergeCell ref="B4:D4"/>
    <mergeCell ref="B2:D2"/>
    <mergeCell ref="B3:D3"/>
  </mergeCells>
  <phoneticPr fontId="41" type="noConversion"/>
  <pageMargins left="0.25" right="0.25" top="0.75" bottom="0.75" header="0.3" footer="0.3"/>
  <pageSetup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8"/>
  <sheetViews>
    <sheetView zoomScale="125" zoomScaleNormal="125" workbookViewId="0"/>
  </sheetViews>
  <sheetFormatPr baseColWidth="10" defaultColWidth="35.6640625" defaultRowHeight="15"/>
  <cols>
    <col min="1" max="1" width="20.6640625" customWidth="1"/>
    <col min="2" max="2" width="21.6640625" customWidth="1"/>
    <col min="3" max="3" width="31.5" customWidth="1"/>
    <col min="4" max="4" width="37.33203125" customWidth="1"/>
    <col min="5" max="5" width="17" customWidth="1"/>
    <col min="6" max="6" width="16.83203125" customWidth="1"/>
    <col min="7" max="7" width="14.5" customWidth="1"/>
    <col min="8" max="8" width="13.33203125" customWidth="1"/>
  </cols>
  <sheetData>
    <row r="1" spans="1:8" s="117" customFormat="1" ht="38" customHeight="1">
      <c r="A1" s="117" t="s">
        <v>143</v>
      </c>
      <c r="B1" s="957" t="s">
        <v>1646</v>
      </c>
      <c r="C1" s="957"/>
      <c r="D1" s="957"/>
      <c r="E1" s="957"/>
      <c r="F1" s="957"/>
      <c r="G1" s="957"/>
      <c r="H1" s="957"/>
    </row>
    <row r="2" spans="1:8" s="117" customFormat="1" ht="42" customHeight="1">
      <c r="A2" s="873" t="s">
        <v>1128</v>
      </c>
      <c r="B2" s="304" t="s">
        <v>1133</v>
      </c>
      <c r="C2" s="903" t="s">
        <v>1129</v>
      </c>
      <c r="D2" s="904"/>
      <c r="E2" s="905"/>
      <c r="F2" s="905"/>
      <c r="G2" s="905"/>
      <c r="H2" s="925"/>
    </row>
    <row r="3" spans="1:8" s="117" customFormat="1" ht="31" customHeight="1">
      <c r="A3" s="122" t="s">
        <v>141</v>
      </c>
      <c r="B3" s="910" t="s">
        <v>2016</v>
      </c>
      <c r="C3" s="911"/>
      <c r="D3" s="911"/>
      <c r="E3" s="911"/>
      <c r="F3" s="911"/>
      <c r="H3" s="118"/>
    </row>
    <row r="4" spans="1:8" s="117" customFormat="1" ht="34" customHeight="1">
      <c r="A4" s="128" t="s">
        <v>142</v>
      </c>
      <c r="B4" s="910" t="s">
        <v>500</v>
      </c>
      <c r="C4" s="911"/>
      <c r="D4" s="911"/>
      <c r="E4" s="911"/>
      <c r="F4" s="911"/>
      <c r="H4" s="118"/>
    </row>
    <row r="5" spans="1:8" s="117" customFormat="1" ht="26" customHeight="1">
      <c r="A5" s="117" t="s">
        <v>666</v>
      </c>
      <c r="B5" s="891" t="s">
        <v>2851</v>
      </c>
      <c r="C5" s="890"/>
      <c r="D5" s="890"/>
      <c r="E5" s="890"/>
      <c r="F5" s="890"/>
      <c r="G5" s="124"/>
      <c r="H5" s="118"/>
    </row>
    <row r="6" spans="1:8" ht="31" customHeight="1">
      <c r="A6" s="134" t="s">
        <v>509</v>
      </c>
    </row>
    <row r="7" spans="1:8" s="86" customFormat="1" ht="30">
      <c r="A7" s="810" t="s">
        <v>507</v>
      </c>
      <c r="B7" s="811" t="s">
        <v>508</v>
      </c>
      <c r="C7" s="812" t="s">
        <v>506</v>
      </c>
      <c r="D7" s="813" t="s">
        <v>484</v>
      </c>
      <c r="E7" s="814" t="s">
        <v>2680</v>
      </c>
      <c r="F7" s="815" t="s">
        <v>511</v>
      </c>
      <c r="G7" s="815" t="s">
        <v>174</v>
      </c>
      <c r="H7" s="816" t="s">
        <v>154</v>
      </c>
    </row>
    <row r="8" spans="1:8" s="86" customFormat="1" ht="22">
      <c r="A8" s="1001"/>
      <c r="B8" s="1001"/>
      <c r="C8" s="820" t="s">
        <v>483</v>
      </c>
      <c r="D8" s="820" t="s">
        <v>2681</v>
      </c>
      <c r="E8" s="820" t="s">
        <v>485</v>
      </c>
      <c r="F8" s="1001"/>
      <c r="G8" s="1001"/>
      <c r="H8" s="1001"/>
    </row>
    <row r="9" spans="1:8" s="86" customFormat="1" ht="52" customHeight="1">
      <c r="A9" s="1002"/>
      <c r="B9" s="1002"/>
      <c r="C9" s="819"/>
      <c r="D9" s="819"/>
      <c r="E9" s="819"/>
      <c r="F9" s="1002"/>
      <c r="G9" s="1002"/>
      <c r="H9" s="1002"/>
    </row>
    <row r="10" spans="1:8" s="86" customFormat="1">
      <c r="A10" s="134" t="s">
        <v>486</v>
      </c>
      <c r="C10" s="163"/>
      <c r="D10" s="163"/>
      <c r="E10" s="163"/>
    </row>
    <row r="11" spans="1:8" s="86" customFormat="1" ht="30">
      <c r="A11" s="808" t="s">
        <v>510</v>
      </c>
      <c r="B11" s="808" t="s">
        <v>487</v>
      </c>
      <c r="C11" s="808" t="s">
        <v>2682</v>
      </c>
      <c r="D11" s="808" t="s">
        <v>489</v>
      </c>
      <c r="E11" s="809" t="s">
        <v>158</v>
      </c>
      <c r="F11" s="808" t="s">
        <v>513</v>
      </c>
      <c r="G11" s="808" t="s">
        <v>517</v>
      </c>
      <c r="H11" s="808"/>
    </row>
    <row r="12" spans="1:8" s="86" customFormat="1" ht="55">
      <c r="A12" s="301" t="s">
        <v>497</v>
      </c>
      <c r="B12" s="301" t="s">
        <v>499</v>
      </c>
      <c r="C12" s="301" t="s">
        <v>488</v>
      </c>
      <c r="D12" s="301" t="s">
        <v>498</v>
      </c>
      <c r="E12" s="755"/>
      <c r="F12" s="301" t="s">
        <v>514</v>
      </c>
      <c r="G12" s="301" t="s">
        <v>2683</v>
      </c>
      <c r="H12" s="301"/>
    </row>
    <row r="13" spans="1:8" ht="86" customHeight="1">
      <c r="A13" s="819"/>
      <c r="B13" s="819"/>
      <c r="C13" s="819"/>
      <c r="D13" s="819"/>
      <c r="E13" s="819"/>
      <c r="F13" s="760"/>
      <c r="G13" s="998"/>
      <c r="H13" s="1000"/>
    </row>
    <row r="14" spans="1:8">
      <c r="A14" s="134" t="s">
        <v>505</v>
      </c>
    </row>
    <row r="15" spans="1:8" s="86" customFormat="1" ht="45">
      <c r="A15" s="817" t="s">
        <v>501</v>
      </c>
      <c r="B15" s="816" t="s">
        <v>502</v>
      </c>
      <c r="C15" s="815" t="s">
        <v>157</v>
      </c>
      <c r="D15" s="815" t="s">
        <v>503</v>
      </c>
      <c r="E15" s="811" t="s">
        <v>504</v>
      </c>
      <c r="F15" s="817" t="s">
        <v>159</v>
      </c>
      <c r="G15" s="808"/>
      <c r="H15" s="808"/>
    </row>
    <row r="16" spans="1:8" s="86" customFormat="1" ht="33">
      <c r="A16" s="301" t="s">
        <v>2684</v>
      </c>
      <c r="B16" s="302" t="s">
        <v>2685</v>
      </c>
      <c r="C16" s="756" t="s">
        <v>515</v>
      </c>
      <c r="D16" s="757"/>
      <c r="E16" s="757"/>
      <c r="F16" s="301" t="s">
        <v>516</v>
      </c>
      <c r="G16" s="301"/>
      <c r="H16" s="301"/>
    </row>
    <row r="17" spans="1:10" s="86" customFormat="1" ht="71" customHeight="1">
      <c r="A17" s="818"/>
      <c r="B17" s="818"/>
      <c r="C17" s="819" t="s">
        <v>512</v>
      </c>
      <c r="D17" s="819"/>
      <c r="E17" s="998"/>
      <c r="F17" s="999"/>
      <c r="G17" s="999"/>
      <c r="H17" s="999"/>
      <c r="J17" s="162"/>
    </row>
    <row r="18" spans="1:10" ht="30" customHeight="1"/>
  </sheetData>
  <mergeCells count="12">
    <mergeCell ref="A8:A9"/>
    <mergeCell ref="B8:B9"/>
    <mergeCell ref="F8:F9"/>
    <mergeCell ref="G8:G9"/>
    <mergeCell ref="H8:H9"/>
    <mergeCell ref="E17:H17"/>
    <mergeCell ref="G13:H13"/>
    <mergeCell ref="B1:H1"/>
    <mergeCell ref="B3:F3"/>
    <mergeCell ref="B4:F4"/>
    <mergeCell ref="B5:F5"/>
    <mergeCell ref="C2:H2"/>
  </mergeCells>
  <phoneticPr fontId="41" type="noConversion"/>
  <hyperlinks>
    <hyperlink ref="C16" location="'HO P&amp;S Contacts'!A1" display="See 'HO P&amp;S Contacts' TAB" xr:uid="{00000000-0004-0000-0A00-000000000000}"/>
  </hyperlinks>
  <pageMargins left="0.25" right="0.25" top="0.75" bottom="0.75" header="0.3" footer="0.3"/>
  <pageSetup paperSize="5"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0A00-000000000000}">
          <x14:formula1>
            <xm:f>'Drop Down Values'!$A$4:$A$6</xm:f>
          </x14:formula1>
          <xm:sqref>B2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1"/>
  <sheetViews>
    <sheetView zoomScale="125" zoomScaleNormal="125" workbookViewId="0"/>
  </sheetViews>
  <sheetFormatPr baseColWidth="10" defaultColWidth="25.33203125" defaultRowHeight="15"/>
  <cols>
    <col min="1" max="1" width="19.1640625" customWidth="1"/>
    <col min="2" max="2" width="16.5" customWidth="1"/>
    <col min="4" max="4" width="24.1640625" customWidth="1"/>
    <col min="5" max="5" width="30.33203125" customWidth="1"/>
    <col min="6" max="6" width="20.83203125" customWidth="1"/>
  </cols>
  <sheetData>
    <row r="1" spans="1:6" s="117" customFormat="1" ht="35" customHeight="1">
      <c r="A1" s="433" t="s">
        <v>897</v>
      </c>
      <c r="B1" s="957" t="s">
        <v>155</v>
      </c>
      <c r="C1" s="957"/>
      <c r="D1" s="957"/>
      <c r="E1" s="957"/>
      <c r="F1" s="292"/>
    </row>
    <row r="2" spans="1:6" s="117" customFormat="1" ht="35" customHeight="1">
      <c r="A2" s="433" t="s">
        <v>1128</v>
      </c>
      <c r="B2" s="304" t="s">
        <v>1133</v>
      </c>
      <c r="C2" s="1003" t="s">
        <v>1129</v>
      </c>
      <c r="D2" s="970"/>
      <c r="E2" s="909"/>
      <c r="F2" s="292"/>
    </row>
    <row r="3" spans="1:6" s="117" customFormat="1" ht="42" customHeight="1">
      <c r="A3" s="122" t="s">
        <v>141</v>
      </c>
      <c r="B3" s="910" t="s">
        <v>156</v>
      </c>
      <c r="C3" s="924"/>
      <c r="D3" s="924"/>
      <c r="E3" s="924"/>
      <c r="F3" s="293"/>
    </row>
    <row r="4" spans="1:6" s="117" customFormat="1" ht="56" customHeight="1">
      <c r="A4" s="128" t="s">
        <v>142</v>
      </c>
      <c r="B4" s="910" t="s">
        <v>2686</v>
      </c>
      <c r="C4" s="924"/>
      <c r="D4" s="924"/>
      <c r="E4" s="924"/>
      <c r="F4" s="118"/>
    </row>
    <row r="5" spans="1:6" s="117" customFormat="1" ht="68" customHeight="1">
      <c r="A5" s="117" t="s">
        <v>666</v>
      </c>
      <c r="B5" s="910" t="s">
        <v>2808</v>
      </c>
      <c r="C5" s="924"/>
      <c r="D5" s="924"/>
      <c r="E5" s="924"/>
      <c r="F5" s="758" t="s">
        <v>2013</v>
      </c>
    </row>
    <row r="6" spans="1:6" s="117" customFormat="1" ht="24" customHeight="1">
      <c r="B6" s="123"/>
      <c r="C6" s="74"/>
      <c r="E6" s="124"/>
      <c r="F6" s="759" t="s">
        <v>2809</v>
      </c>
    </row>
    <row r="7" spans="1:6" s="117" customFormat="1" ht="24" customHeight="1">
      <c r="A7" s="1005" t="s">
        <v>845</v>
      </c>
      <c r="B7" s="1006"/>
      <c r="C7" s="1006"/>
      <c r="D7" s="1006"/>
      <c r="E7" s="1006"/>
      <c r="F7" s="118"/>
    </row>
    <row r="8" spans="1:6" ht="34">
      <c r="A8" s="1005" t="s">
        <v>846</v>
      </c>
      <c r="B8" s="1006"/>
      <c r="C8" s="1006"/>
      <c r="D8" s="1006"/>
      <c r="E8" s="1006"/>
    </row>
    <row r="9" spans="1:6" ht="34">
      <c r="A9" s="1005" t="s">
        <v>1947</v>
      </c>
      <c r="B9" s="1006"/>
      <c r="C9" s="1006"/>
      <c r="D9" s="1006"/>
      <c r="E9" s="1006"/>
    </row>
    <row r="10" spans="1:6" ht="16">
      <c r="A10" s="204"/>
    </row>
    <row r="11" spans="1:6" ht="40" customHeight="1">
      <c r="A11" s="1007" t="s">
        <v>847</v>
      </c>
      <c r="B11" s="1006"/>
      <c r="C11" s="1006"/>
      <c r="D11" s="1006"/>
      <c r="E11" s="1006"/>
    </row>
    <row r="12" spans="1:6" ht="16">
      <c r="A12" s="204"/>
    </row>
    <row r="13" spans="1:6" ht="69" customHeight="1">
      <c r="A13" s="1004" t="s">
        <v>2017</v>
      </c>
      <c r="B13" s="924"/>
      <c r="C13" s="924"/>
      <c r="D13" s="924"/>
      <c r="E13" s="924"/>
    </row>
    <row r="14" spans="1:6" ht="17" thickBot="1">
      <c r="A14" s="204"/>
    </row>
    <row r="15" spans="1:6" ht="17" thickBot="1">
      <c r="A15" s="217" t="s">
        <v>11</v>
      </c>
      <c r="B15" s="218" t="s">
        <v>848</v>
      </c>
      <c r="C15" s="218" t="s">
        <v>849</v>
      </c>
      <c r="D15" s="218" t="s">
        <v>160</v>
      </c>
      <c r="E15" s="218" t="s">
        <v>197</v>
      </c>
    </row>
    <row r="16" spans="1:6" ht="30" customHeight="1" thickBot="1">
      <c r="A16" s="219"/>
      <c r="B16" s="220"/>
      <c r="C16" s="220"/>
      <c r="D16" s="220"/>
      <c r="E16" s="220"/>
    </row>
    <row r="17" spans="1:5" ht="30" customHeight="1" thickBot="1">
      <c r="A17" s="219"/>
      <c r="B17" s="220"/>
      <c r="C17" s="220"/>
      <c r="D17" s="220"/>
      <c r="E17" s="220"/>
    </row>
    <row r="18" spans="1:5" ht="30" customHeight="1" thickBot="1">
      <c r="A18" s="219"/>
      <c r="B18" s="220"/>
      <c r="C18" s="220"/>
      <c r="D18" s="220"/>
      <c r="E18" s="220"/>
    </row>
    <row r="20" spans="1:5" ht="16">
      <c r="A20" s="204"/>
    </row>
    <row r="21" spans="1:5" ht="17">
      <c r="A21" s="132"/>
    </row>
    <row r="22" spans="1:5" ht="17">
      <c r="A22" s="132"/>
    </row>
    <row r="23" spans="1:5" ht="17">
      <c r="A23" s="131"/>
    </row>
    <row r="24" spans="1:5" ht="17">
      <c r="A24" s="132"/>
    </row>
    <row r="25" spans="1:5" ht="17">
      <c r="A25" s="132"/>
    </row>
    <row r="26" spans="1:5" ht="17">
      <c r="A26" s="132"/>
    </row>
    <row r="27" spans="1:5" ht="17">
      <c r="A27" s="131"/>
    </row>
    <row r="28" spans="1:5" ht="17">
      <c r="A28" s="132"/>
    </row>
    <row r="29" spans="1:5" ht="17">
      <c r="A29" s="132"/>
    </row>
    <row r="30" spans="1:5" ht="17">
      <c r="A30" s="132"/>
    </row>
    <row r="31" spans="1:5" ht="17">
      <c r="A31" s="131"/>
    </row>
  </sheetData>
  <mergeCells count="10">
    <mergeCell ref="B1:E1"/>
    <mergeCell ref="C2:E2"/>
    <mergeCell ref="A13:E13"/>
    <mergeCell ref="B3:E3"/>
    <mergeCell ref="B4:E4"/>
    <mergeCell ref="B5:E5"/>
    <mergeCell ref="A7:E7"/>
    <mergeCell ref="A8:E8"/>
    <mergeCell ref="A9:E9"/>
    <mergeCell ref="A11:E11"/>
  </mergeCells>
  <phoneticPr fontId="41" type="noConversion"/>
  <hyperlinks>
    <hyperlink ref="F6" location="'Policy Implementation Checklist'!A1" display="'Policy Implementation Checklist'" xr:uid="{00000000-0004-0000-0B00-000000000000}"/>
  </hyperlinks>
  <pageMargins left="0.25" right="0.25"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0B00-000000000000}">
          <x14:formula1>
            <xm:f>'Drop Down Values'!$A$4:$A$6</xm:f>
          </x14:formula1>
          <xm:sqref>B2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22"/>
  <sheetViews>
    <sheetView zoomScale="125" zoomScaleNormal="125" workbookViewId="0"/>
  </sheetViews>
  <sheetFormatPr baseColWidth="10" defaultColWidth="11.5" defaultRowHeight="15"/>
  <cols>
    <col min="1" max="1" width="20" customWidth="1"/>
    <col min="2" max="2" width="20.6640625" customWidth="1"/>
    <col min="3" max="3" width="20.33203125" customWidth="1"/>
    <col min="4" max="4" width="15.5" customWidth="1"/>
    <col min="5" max="5" width="10.6640625" customWidth="1"/>
    <col min="6" max="6" width="12.5" customWidth="1"/>
    <col min="7" max="7" width="20.6640625" customWidth="1"/>
    <col min="8" max="8" width="18.1640625" customWidth="1"/>
    <col min="9" max="9" width="15.5" customWidth="1"/>
    <col min="10" max="10" width="19.83203125" customWidth="1"/>
  </cols>
  <sheetData>
    <row r="1" spans="1:10" s="117" customFormat="1" ht="32" customHeight="1">
      <c r="A1" s="117" t="s">
        <v>143</v>
      </c>
      <c r="B1" s="907" t="s">
        <v>2852</v>
      </c>
      <c r="C1" s="907"/>
      <c r="D1" s="907"/>
      <c r="E1" s="907"/>
      <c r="F1" s="907"/>
      <c r="G1" s="907"/>
      <c r="H1" s="907"/>
    </row>
    <row r="2" spans="1:10" s="117" customFormat="1" ht="24" customHeight="1">
      <c r="A2" s="309" t="s">
        <v>1128</v>
      </c>
      <c r="B2" s="304" t="s">
        <v>1133</v>
      </c>
      <c r="C2" s="311" t="s">
        <v>1129</v>
      </c>
      <c r="D2" s="313"/>
      <c r="E2" s="313"/>
      <c r="F2" s="313"/>
      <c r="G2" s="313"/>
      <c r="H2" s="314"/>
    </row>
    <row r="3" spans="1:10" s="117" customFormat="1" ht="24" customHeight="1">
      <c r="A3" s="122" t="s">
        <v>141</v>
      </c>
      <c r="B3" s="910" t="s">
        <v>1927</v>
      </c>
      <c r="C3" s="911"/>
      <c r="D3" s="911"/>
      <c r="E3" s="911"/>
      <c r="F3" s="911"/>
      <c r="G3" s="911"/>
      <c r="H3" s="911"/>
    </row>
    <row r="4" spans="1:10" s="117" customFormat="1" ht="88" customHeight="1">
      <c r="A4" s="128" t="s">
        <v>142</v>
      </c>
      <c r="B4" s="910" t="s">
        <v>2810</v>
      </c>
      <c r="C4" s="924"/>
      <c r="D4" s="924"/>
      <c r="E4" s="924"/>
      <c r="F4" s="924"/>
      <c r="G4" s="924"/>
      <c r="H4" s="924"/>
    </row>
    <row r="5" spans="1:10" s="117" customFormat="1" ht="32" customHeight="1">
      <c r="A5" s="117" t="s">
        <v>144</v>
      </c>
      <c r="B5" s="891" t="s">
        <v>2811</v>
      </c>
      <c r="C5" s="890"/>
      <c r="D5" s="890"/>
      <c r="E5" s="890"/>
      <c r="F5" s="890"/>
      <c r="G5" s="890"/>
      <c r="H5" s="890"/>
    </row>
    <row r="6" spans="1:10" s="117" customFormat="1" ht="20" thickBot="1">
      <c r="A6" s="227"/>
      <c r="B6" s="227"/>
      <c r="C6" s="227"/>
      <c r="D6" s="228"/>
      <c r="E6" s="229"/>
      <c r="F6" s="229"/>
      <c r="G6" s="229"/>
      <c r="H6" s="229"/>
      <c r="I6" s="478" t="s">
        <v>2853</v>
      </c>
      <c r="J6" s="130"/>
    </row>
    <row r="7" spans="1:10" s="117" customFormat="1" ht="22" customHeight="1">
      <c r="A7" s="761" t="s">
        <v>175</v>
      </c>
      <c r="B7" s="762"/>
      <c r="C7" s="762"/>
      <c r="D7" s="763"/>
      <c r="E7" s="763"/>
      <c r="F7" s="764"/>
      <c r="G7" s="765"/>
      <c r="H7" s="766"/>
      <c r="I7" s="364" t="s">
        <v>1564</v>
      </c>
      <c r="J7" s="173"/>
    </row>
    <row r="8" spans="1:10" s="117" customFormat="1" ht="32" customHeight="1">
      <c r="A8" s="767" t="s">
        <v>167</v>
      </c>
      <c r="B8" s="126" t="s">
        <v>160</v>
      </c>
      <c r="C8" s="126" t="s">
        <v>178</v>
      </c>
      <c r="D8" s="126" t="s">
        <v>170</v>
      </c>
      <c r="E8" s="119" t="s">
        <v>171</v>
      </c>
      <c r="F8" s="119" t="s">
        <v>172</v>
      </c>
      <c r="G8" s="135" t="s">
        <v>478</v>
      </c>
      <c r="H8" s="768" t="s">
        <v>166</v>
      </c>
    </row>
    <row r="9" spans="1:10" ht="24" customHeight="1">
      <c r="A9" s="778" t="s">
        <v>38</v>
      </c>
      <c r="B9" s="760"/>
      <c r="C9" s="760"/>
      <c r="D9" s="760"/>
      <c r="E9" s="760"/>
      <c r="F9" s="760"/>
      <c r="G9" s="760"/>
      <c r="H9" s="769"/>
    </row>
    <row r="10" spans="1:10" ht="27" customHeight="1">
      <c r="A10" s="778" t="s">
        <v>39</v>
      </c>
      <c r="B10" s="760"/>
      <c r="C10" s="760"/>
      <c r="D10" s="760"/>
      <c r="E10" s="760"/>
      <c r="F10" s="760"/>
      <c r="G10" s="760"/>
      <c r="H10" s="769"/>
    </row>
    <row r="11" spans="1:10" ht="30" customHeight="1">
      <c r="A11" s="778" t="s">
        <v>169</v>
      </c>
      <c r="B11" s="760"/>
      <c r="C11" s="760"/>
      <c r="D11" s="760"/>
      <c r="E11" s="760"/>
      <c r="F11" s="760"/>
      <c r="G11" s="760"/>
      <c r="H11" s="769"/>
    </row>
    <row r="12" spans="1:10" ht="34" customHeight="1">
      <c r="A12" s="778" t="s">
        <v>168</v>
      </c>
      <c r="B12" s="760"/>
      <c r="C12" s="760"/>
      <c r="D12" s="760"/>
      <c r="E12" s="760"/>
      <c r="F12" s="760"/>
      <c r="G12" s="760"/>
      <c r="H12" s="769"/>
    </row>
    <row r="13" spans="1:10" ht="33" customHeight="1">
      <c r="A13" s="778" t="s">
        <v>477</v>
      </c>
      <c r="B13" s="760"/>
      <c r="C13" s="760"/>
      <c r="D13" s="760"/>
      <c r="E13" s="760"/>
      <c r="F13" s="760"/>
      <c r="G13" s="760"/>
      <c r="H13" s="769"/>
    </row>
    <row r="14" spans="1:10" ht="24" customHeight="1">
      <c r="A14" s="778" t="s">
        <v>163</v>
      </c>
      <c r="B14" s="760"/>
      <c r="C14" s="760"/>
      <c r="D14" s="760"/>
      <c r="E14" s="760"/>
      <c r="F14" s="760"/>
      <c r="G14" s="760"/>
      <c r="H14" s="769"/>
    </row>
    <row r="15" spans="1:10" ht="24" customHeight="1" thickBot="1">
      <c r="A15" s="779" t="s">
        <v>518</v>
      </c>
      <c r="B15" s="770"/>
      <c r="C15" s="770"/>
      <c r="D15" s="770"/>
      <c r="E15" s="770"/>
      <c r="F15" s="770"/>
      <c r="G15" s="770"/>
      <c r="H15" s="771"/>
    </row>
    <row r="17" spans="1:9" s="117" customFormat="1" ht="21" customHeight="1" thickBot="1">
      <c r="A17" s="133"/>
      <c r="B17" s="126" t="s">
        <v>160</v>
      </c>
      <c r="C17" s="126" t="s">
        <v>178</v>
      </c>
      <c r="D17" s="126" t="s">
        <v>547</v>
      </c>
      <c r="E17" s="176" t="s">
        <v>552</v>
      </c>
      <c r="F17" s="176" t="s">
        <v>552</v>
      </c>
      <c r="G17" s="135" t="s">
        <v>478</v>
      </c>
      <c r="H17" s="119" t="s">
        <v>550</v>
      </c>
    </row>
    <row r="18" spans="1:9">
      <c r="A18" s="761" t="s">
        <v>176</v>
      </c>
      <c r="B18" s="772"/>
      <c r="C18" s="772"/>
      <c r="D18" s="772"/>
      <c r="E18" s="772"/>
      <c r="F18" s="772"/>
      <c r="G18" s="772"/>
      <c r="H18" s="773"/>
    </row>
    <row r="19" spans="1:9">
      <c r="A19" s="774" t="s">
        <v>177</v>
      </c>
      <c r="B19" s="1008"/>
      <c r="C19" s="1000"/>
      <c r="D19" s="1000"/>
      <c r="E19" s="1000"/>
      <c r="F19" s="1000"/>
      <c r="G19" s="1000"/>
      <c r="H19" s="1009"/>
      <c r="I19" s="84" t="s">
        <v>180</v>
      </c>
    </row>
    <row r="20" spans="1:9">
      <c r="A20" s="618"/>
      <c r="B20" s="1000"/>
      <c r="C20" s="1000"/>
      <c r="D20" s="1000"/>
      <c r="E20" s="1000"/>
      <c r="F20" s="1000"/>
      <c r="G20" s="1000"/>
      <c r="H20" s="1009"/>
    </row>
    <row r="21" spans="1:9">
      <c r="A21" s="618"/>
      <c r="B21" s="1000"/>
      <c r="C21" s="1000"/>
      <c r="D21" s="1000"/>
      <c r="E21" s="1000"/>
      <c r="F21" s="1000"/>
      <c r="G21" s="1000"/>
      <c r="H21" s="1009"/>
    </row>
    <row r="22" spans="1:9" ht="91" thickBot="1">
      <c r="A22" s="775" t="s">
        <v>179</v>
      </c>
      <c r="B22" s="325" t="s">
        <v>544</v>
      </c>
      <c r="C22" s="739" t="s">
        <v>545</v>
      </c>
      <c r="D22" s="325" t="s">
        <v>548</v>
      </c>
      <c r="E22" s="325"/>
      <c r="F22" s="325"/>
      <c r="G22" s="776" t="s">
        <v>551</v>
      </c>
      <c r="H22" s="777" t="s">
        <v>549</v>
      </c>
      <c r="I22" s="84" t="s">
        <v>546</v>
      </c>
    </row>
  </sheetData>
  <mergeCells count="5">
    <mergeCell ref="B3:H3"/>
    <mergeCell ref="B4:H4"/>
    <mergeCell ref="B5:H5"/>
    <mergeCell ref="B1:H1"/>
    <mergeCell ref="B19:H21"/>
  </mergeCells>
  <phoneticPr fontId="41" type="noConversion"/>
  <hyperlinks>
    <hyperlink ref="I19" location="'Provincial Legislation'!A1" display="Provincial Contacts" xr:uid="{00000000-0004-0000-0C00-000000000000}"/>
    <hyperlink ref="I22" r:id="rId1" xr:uid="{00000000-0004-0000-0C00-000001000000}"/>
    <hyperlink ref="G22" r:id="rId2" xr:uid="{00000000-0004-0000-0C00-000002000000}"/>
    <hyperlink ref="I7" location="'Business Continuity Plan'!A1" display="Business Continuity Plan'" xr:uid="{00000000-0004-0000-0C00-000003000000}"/>
  </hyperlinks>
  <pageMargins left="0.25" right="0.25" top="0.75" bottom="0.75" header="0.3" footer="0.3"/>
  <pageSetup paperSize="5"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This indicates if you are using the worksheet as part of your P&amp;S Program." xr:uid="{00000000-0002-0000-0C00-000000000000}">
          <x14:formula1>
            <xm:f>'Drop Down Values'!$A$4:$A$6</xm:f>
          </x14:formula1>
          <xm:sqref>B2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48"/>
  <sheetViews>
    <sheetView zoomScale="125" zoomScaleNormal="125" workbookViewId="0"/>
  </sheetViews>
  <sheetFormatPr baseColWidth="10" defaultColWidth="11.5" defaultRowHeight="15"/>
  <cols>
    <col min="1" max="1" width="19.6640625" customWidth="1"/>
    <col min="2" max="2" width="31" customWidth="1"/>
    <col min="3" max="3" width="20.6640625" customWidth="1"/>
    <col min="4" max="4" width="27.83203125" customWidth="1"/>
    <col min="5" max="5" width="42.6640625" customWidth="1"/>
    <col min="7" max="7" width="11.6640625" customWidth="1"/>
  </cols>
  <sheetData>
    <row r="1" spans="1:8" s="117" customFormat="1" ht="37" customHeight="1">
      <c r="A1" s="378" t="s">
        <v>897</v>
      </c>
      <c r="B1" s="907" t="s">
        <v>1255</v>
      </c>
      <c r="C1" s="907"/>
      <c r="D1" s="907"/>
      <c r="E1" s="907"/>
      <c r="F1" s="907"/>
      <c r="G1" s="298"/>
    </row>
    <row r="2" spans="1:8" s="117" customFormat="1" ht="39" customHeight="1">
      <c r="A2" s="309" t="s">
        <v>1128</v>
      </c>
      <c r="B2" s="304" t="s">
        <v>1133</v>
      </c>
      <c r="C2" s="311" t="s">
        <v>1129</v>
      </c>
      <c r="D2" s="313"/>
      <c r="E2" s="313"/>
      <c r="F2" s="313"/>
      <c r="G2" s="298"/>
    </row>
    <row r="3" spans="1:8" s="117" customFormat="1" ht="86" customHeight="1">
      <c r="A3" s="122" t="s">
        <v>141</v>
      </c>
      <c r="B3" s="910" t="s">
        <v>2823</v>
      </c>
      <c r="C3" s="911"/>
      <c r="D3" s="911"/>
      <c r="E3" s="911"/>
      <c r="F3" s="911"/>
    </row>
    <row r="4" spans="1:8" s="117" customFormat="1" ht="40" customHeight="1">
      <c r="A4" s="128" t="s">
        <v>142</v>
      </c>
      <c r="B4" s="910" t="s">
        <v>2687</v>
      </c>
      <c r="C4" s="911"/>
      <c r="D4" s="911"/>
      <c r="E4" s="911"/>
      <c r="F4" s="911"/>
    </row>
    <row r="5" spans="1:8" s="117" customFormat="1" ht="50" customHeight="1">
      <c r="A5" s="117" t="s">
        <v>666</v>
      </c>
      <c r="B5" s="891" t="s">
        <v>2812</v>
      </c>
      <c r="C5" s="890"/>
      <c r="D5" s="890"/>
      <c r="E5" s="890"/>
      <c r="F5" s="890"/>
    </row>
    <row r="6" spans="1:8">
      <c r="B6" s="187"/>
    </row>
    <row r="7" spans="1:8" ht="40" customHeight="1">
      <c r="B7" s="1044" t="s">
        <v>579</v>
      </c>
      <c r="C7" s="911"/>
      <c r="D7" s="911"/>
      <c r="E7" s="911"/>
      <c r="F7" s="911"/>
      <c r="G7" s="236" t="s">
        <v>899</v>
      </c>
      <c r="H7" s="463" t="s">
        <v>1568</v>
      </c>
    </row>
    <row r="8" spans="1:8" ht="35" customHeight="1">
      <c r="B8" s="1044" t="s">
        <v>580</v>
      </c>
      <c r="C8" s="911"/>
      <c r="D8" s="911"/>
      <c r="E8" s="911"/>
      <c r="F8" s="911"/>
      <c r="G8" s="193" t="s">
        <v>900</v>
      </c>
      <c r="H8" s="377" t="s">
        <v>1134</v>
      </c>
    </row>
    <row r="9" spans="1:8" ht="55" customHeight="1">
      <c r="B9" s="1012" t="s">
        <v>2998</v>
      </c>
      <c r="C9" s="1013"/>
      <c r="D9" s="1013"/>
      <c r="E9" s="1013"/>
      <c r="F9" s="1013"/>
    </row>
    <row r="10" spans="1:8" ht="48" customHeight="1">
      <c r="B10" s="1012" t="s">
        <v>2999</v>
      </c>
      <c r="C10" s="1013"/>
      <c r="D10" s="1013"/>
      <c r="E10" s="1013"/>
      <c r="F10" s="1013"/>
    </row>
    <row r="11" spans="1:8" ht="30" customHeight="1">
      <c r="B11" s="1012" t="s">
        <v>3000</v>
      </c>
      <c r="C11" s="1013"/>
      <c r="D11" s="1013"/>
      <c r="E11" s="1013"/>
      <c r="F11" s="1013"/>
    </row>
    <row r="12" spans="1:8" ht="48" customHeight="1">
      <c r="B12" s="1012" t="s">
        <v>3001</v>
      </c>
      <c r="C12" s="1013"/>
      <c r="D12" s="1013"/>
      <c r="E12" s="1013"/>
      <c r="F12" s="1013"/>
    </row>
    <row r="13" spans="1:8" ht="44" customHeight="1">
      <c r="B13" s="1012" t="s">
        <v>2817</v>
      </c>
      <c r="C13" s="1013"/>
      <c r="D13" s="1013"/>
      <c r="E13" s="1013"/>
      <c r="F13" s="1013"/>
    </row>
    <row r="14" spans="1:8">
      <c r="B14" s="188" t="s">
        <v>581</v>
      </c>
    </row>
    <row r="15" spans="1:8" ht="60" customHeight="1">
      <c r="B15" s="1014" t="s">
        <v>2818</v>
      </c>
      <c r="C15" s="911"/>
      <c r="D15" s="911"/>
      <c r="E15" s="911"/>
      <c r="F15" s="911"/>
    </row>
    <row r="16" spans="1:8" ht="26" customHeight="1">
      <c r="B16" s="1014" t="s">
        <v>2819</v>
      </c>
      <c r="C16" s="911"/>
      <c r="D16" s="911"/>
      <c r="E16" s="911"/>
      <c r="F16" s="911"/>
    </row>
    <row r="17" spans="2:6" ht="37" customHeight="1">
      <c r="B17" s="1014" t="s">
        <v>582</v>
      </c>
      <c r="C17" s="911"/>
      <c r="D17" s="911"/>
      <c r="E17" s="911"/>
      <c r="F17" s="911"/>
    </row>
    <row r="18" spans="2:6" ht="16" thickBot="1"/>
    <row r="19" spans="2:6" ht="16" thickBot="1">
      <c r="B19" s="464" t="s">
        <v>583</v>
      </c>
      <c r="E19" s="781" t="s">
        <v>2813</v>
      </c>
    </row>
    <row r="20" spans="2:6" s="421" customFormat="1" ht="14">
      <c r="B20" s="1019" t="s">
        <v>584</v>
      </c>
      <c r="C20" s="1020"/>
      <c r="D20" s="1041" t="s">
        <v>585</v>
      </c>
      <c r="E20" s="780" t="s">
        <v>586</v>
      </c>
    </row>
    <row r="21" spans="2:6" s="421" customFormat="1" ht="14">
      <c r="B21" s="1021"/>
      <c r="C21" s="1022"/>
      <c r="D21" s="1042"/>
      <c r="E21" s="454" t="s">
        <v>587</v>
      </c>
    </row>
    <row r="22" spans="2:6" s="421" customFormat="1" thickBot="1">
      <c r="B22" s="1023"/>
      <c r="C22" s="1024"/>
      <c r="D22" s="1043"/>
      <c r="E22" s="455" t="s">
        <v>588</v>
      </c>
    </row>
    <row r="23" spans="2:6" s="421" customFormat="1" ht="124" customHeight="1" thickBot="1">
      <c r="B23" s="1015" t="s">
        <v>2820</v>
      </c>
      <c r="C23" s="1016"/>
      <c r="D23" s="1025" t="s">
        <v>2018</v>
      </c>
      <c r="E23" s="456" t="s">
        <v>592</v>
      </c>
    </row>
    <row r="24" spans="2:6" s="421" customFormat="1" ht="33" customHeight="1" thickBot="1">
      <c r="B24" s="1015" t="s">
        <v>589</v>
      </c>
      <c r="C24" s="1016"/>
      <c r="D24" s="1026"/>
      <c r="E24" s="457" t="s">
        <v>593</v>
      </c>
    </row>
    <row r="25" spans="2:6" s="421" customFormat="1" ht="43" customHeight="1" thickBot="1">
      <c r="B25" s="1015" t="s">
        <v>590</v>
      </c>
      <c r="C25" s="1016"/>
      <c r="D25" s="1026"/>
      <c r="E25" s="459" t="s">
        <v>1507</v>
      </c>
    </row>
    <row r="26" spans="2:6" s="421" customFormat="1" ht="60" customHeight="1" thickBot="1">
      <c r="B26" s="1015" t="s">
        <v>591</v>
      </c>
      <c r="C26" s="1016"/>
      <c r="D26" s="1027"/>
      <c r="E26" s="461" t="s">
        <v>1513</v>
      </c>
    </row>
    <row r="27" spans="2:6" s="421" customFormat="1" ht="14">
      <c r="B27" s="1015" t="s">
        <v>594</v>
      </c>
      <c r="C27" s="1016"/>
      <c r="D27" s="1025" t="s">
        <v>2019</v>
      </c>
      <c r="E27" s="456" t="s">
        <v>592</v>
      </c>
    </row>
    <row r="28" spans="2:6" s="421" customFormat="1" ht="17" customHeight="1" thickBot="1">
      <c r="B28" s="1017"/>
      <c r="C28" s="1018"/>
      <c r="D28" s="1027"/>
      <c r="E28" s="457" t="s">
        <v>593</v>
      </c>
    </row>
    <row r="29" spans="2:6" s="421" customFormat="1" ht="47" customHeight="1" thickBot="1">
      <c r="B29" s="1028" t="s">
        <v>595</v>
      </c>
      <c r="C29" s="1029"/>
      <c r="D29" s="462" t="s">
        <v>2019</v>
      </c>
      <c r="E29" s="459" t="s">
        <v>1508</v>
      </c>
    </row>
    <row r="30" spans="2:6" s="421" customFormat="1" ht="54" customHeight="1" thickBot="1">
      <c r="B30" s="1028" t="s">
        <v>596</v>
      </c>
      <c r="C30" s="1029"/>
      <c r="D30" s="462" t="s">
        <v>2019</v>
      </c>
      <c r="E30" s="461" t="s">
        <v>1514</v>
      </c>
    </row>
    <row r="31" spans="2:6" s="421" customFormat="1" ht="14">
      <c r="B31" s="1015" t="s">
        <v>597</v>
      </c>
      <c r="C31" s="1030"/>
      <c r="D31" s="1025" t="s">
        <v>2822</v>
      </c>
      <c r="E31" s="456" t="s">
        <v>592</v>
      </c>
    </row>
    <row r="32" spans="2:6" s="421" customFormat="1" ht="14">
      <c r="B32" s="1031"/>
      <c r="C32" s="1032"/>
      <c r="D32" s="1026"/>
      <c r="E32" s="457" t="s">
        <v>593</v>
      </c>
    </row>
    <row r="33" spans="2:5" s="421" customFormat="1" ht="42">
      <c r="B33" s="1031"/>
      <c r="C33" s="1032"/>
      <c r="D33" s="1026"/>
      <c r="E33" s="459" t="s">
        <v>1509</v>
      </c>
    </row>
    <row r="34" spans="2:5" s="421" customFormat="1" ht="35" customHeight="1" thickBot="1">
      <c r="B34" s="1017"/>
      <c r="C34" s="1033"/>
      <c r="D34" s="1027"/>
      <c r="E34" s="461" t="s">
        <v>1515</v>
      </c>
    </row>
    <row r="35" spans="2:5" s="421" customFormat="1" ht="14">
      <c r="B35" s="1015" t="s">
        <v>598</v>
      </c>
      <c r="C35" s="1016"/>
      <c r="D35" s="1025" t="s">
        <v>2020</v>
      </c>
      <c r="E35" s="456" t="s">
        <v>592</v>
      </c>
    </row>
    <row r="36" spans="2:5" s="421" customFormat="1" thickBot="1">
      <c r="B36" s="1017"/>
      <c r="C36" s="1018"/>
      <c r="D36" s="1027"/>
      <c r="E36" s="457" t="s">
        <v>593</v>
      </c>
    </row>
    <row r="37" spans="2:5" s="421" customFormat="1" ht="43" thickBot="1">
      <c r="B37" s="1015" t="s">
        <v>599</v>
      </c>
      <c r="C37" s="1016"/>
      <c r="D37" s="462" t="s">
        <v>2021</v>
      </c>
      <c r="E37" s="459" t="s">
        <v>1510</v>
      </c>
    </row>
    <row r="38" spans="2:5" s="421" customFormat="1" ht="149" customHeight="1">
      <c r="B38" s="1031" t="s">
        <v>2821</v>
      </c>
      <c r="C38" s="1034"/>
      <c r="D38" s="1025" t="s">
        <v>2021</v>
      </c>
      <c r="E38" s="459" t="s">
        <v>2814</v>
      </c>
    </row>
    <row r="39" spans="2:5" s="421" customFormat="1" ht="49" customHeight="1">
      <c r="B39" s="1031" t="s">
        <v>600</v>
      </c>
      <c r="C39" s="1034"/>
      <c r="D39" s="1026"/>
      <c r="E39" s="458"/>
    </row>
    <row r="40" spans="2:5" s="421" customFormat="1" ht="36" customHeight="1" thickBot="1">
      <c r="B40" s="1031" t="s">
        <v>601</v>
      </c>
      <c r="C40" s="1034"/>
      <c r="D40" s="1027"/>
      <c r="E40" s="460"/>
    </row>
    <row r="41" spans="2:5" s="421" customFormat="1" ht="14">
      <c r="B41" s="1035" t="s">
        <v>602</v>
      </c>
      <c r="C41" s="1036"/>
      <c r="D41" s="1025" t="s">
        <v>603</v>
      </c>
      <c r="E41" s="456" t="s">
        <v>592</v>
      </c>
    </row>
    <row r="42" spans="2:5" s="421" customFormat="1" ht="14">
      <c r="B42" s="1037"/>
      <c r="C42" s="1038"/>
      <c r="D42" s="1026"/>
      <c r="E42" s="457" t="s">
        <v>593</v>
      </c>
    </row>
    <row r="43" spans="2:5" s="421" customFormat="1" ht="50" customHeight="1">
      <c r="B43" s="1037"/>
      <c r="C43" s="1038"/>
      <c r="D43" s="1026"/>
      <c r="E43" s="459" t="s">
        <v>1511</v>
      </c>
    </row>
    <row r="44" spans="2:5" s="421" customFormat="1" ht="65" customHeight="1" thickBot="1">
      <c r="B44" s="1039"/>
      <c r="C44" s="1040"/>
      <c r="D44" s="1027"/>
      <c r="E44" s="461" t="s">
        <v>2815</v>
      </c>
    </row>
    <row r="45" spans="2:5" s="421" customFormat="1" ht="14">
      <c r="B45" s="1015" t="s">
        <v>604</v>
      </c>
      <c r="C45" s="1016"/>
      <c r="D45" s="1025" t="s">
        <v>2022</v>
      </c>
      <c r="E45" s="456" t="s">
        <v>592</v>
      </c>
    </row>
    <row r="46" spans="2:5" s="421" customFormat="1" ht="14">
      <c r="B46" s="1031"/>
      <c r="C46" s="1034"/>
      <c r="D46" s="1026"/>
      <c r="E46" s="457" t="s">
        <v>593</v>
      </c>
    </row>
    <row r="47" spans="2:5" s="421" customFormat="1" ht="43" thickBot="1">
      <c r="B47" s="1031"/>
      <c r="C47" s="1034"/>
      <c r="D47" s="1027"/>
      <c r="E47" s="459" t="s">
        <v>1512</v>
      </c>
    </row>
    <row r="48" spans="2:5" s="421" customFormat="1" ht="29" thickBot="1">
      <c r="B48" s="1010" t="s">
        <v>605</v>
      </c>
      <c r="C48" s="1011"/>
      <c r="D48" s="462" t="s">
        <v>2022</v>
      </c>
      <c r="E48" s="461" t="s">
        <v>2816</v>
      </c>
    </row>
  </sheetData>
  <mergeCells count="39">
    <mergeCell ref="B1:F1"/>
    <mergeCell ref="B3:F3"/>
    <mergeCell ref="B4:F4"/>
    <mergeCell ref="B5:F5"/>
    <mergeCell ref="D27:D28"/>
    <mergeCell ref="D23:D26"/>
    <mergeCell ref="D20:D22"/>
    <mergeCell ref="B7:F7"/>
    <mergeCell ref="B8:F8"/>
    <mergeCell ref="B9:F9"/>
    <mergeCell ref="B10:F10"/>
    <mergeCell ref="B17:F17"/>
    <mergeCell ref="B40:C40"/>
    <mergeCell ref="B41:C44"/>
    <mergeCell ref="B45:C47"/>
    <mergeCell ref="B35:C36"/>
    <mergeCell ref="B37:C37"/>
    <mergeCell ref="B38:C38"/>
    <mergeCell ref="B29:C29"/>
    <mergeCell ref="B30:C30"/>
    <mergeCell ref="B31:C34"/>
    <mergeCell ref="B39:C39"/>
    <mergeCell ref="D31:D34"/>
    <mergeCell ref="B48:C48"/>
    <mergeCell ref="B11:F11"/>
    <mergeCell ref="B12:F12"/>
    <mergeCell ref="B13:F13"/>
    <mergeCell ref="B15:F15"/>
    <mergeCell ref="B27:C28"/>
    <mergeCell ref="B20:C22"/>
    <mergeCell ref="B23:C23"/>
    <mergeCell ref="B24:C24"/>
    <mergeCell ref="B25:C25"/>
    <mergeCell ref="B26:C26"/>
    <mergeCell ref="D45:D47"/>
    <mergeCell ref="D41:D44"/>
    <mergeCell ref="D38:D40"/>
    <mergeCell ref="D35:D36"/>
    <mergeCell ref="B16:F16"/>
  </mergeCells>
  <hyperlinks>
    <hyperlink ref="H8" location="'HO P&amp;S Contacts'!A1" display="'HO P&amp;S Contacts" xr:uid="{00000000-0004-0000-0D00-000000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This indicates if you are using the worksheet as part of your P&amp;S Program." xr:uid="{00000000-0002-0000-0D00-000000000000}">
          <x14:formula1>
            <xm:f>'Drop Down Values'!$A$4:$A$6</xm:f>
          </x14:formula1>
          <xm:sqref>B2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96"/>
  <sheetViews>
    <sheetView zoomScale="125" zoomScaleNormal="125" workbookViewId="0"/>
  </sheetViews>
  <sheetFormatPr baseColWidth="10" defaultColWidth="11.5" defaultRowHeight="15"/>
  <cols>
    <col min="1" max="1" width="19.1640625" customWidth="1"/>
    <col min="2" max="2" width="21.1640625" customWidth="1"/>
    <col min="3" max="3" width="16.5" customWidth="1"/>
    <col min="4" max="5" width="18.83203125" customWidth="1"/>
    <col min="6" max="6" width="19.5" customWidth="1"/>
    <col min="7" max="7" width="12.6640625" customWidth="1"/>
  </cols>
  <sheetData>
    <row r="1" spans="1:7" s="117" customFormat="1" ht="30" customHeight="1">
      <c r="A1" s="378" t="s">
        <v>897</v>
      </c>
      <c r="B1" s="957" t="s">
        <v>1288</v>
      </c>
      <c r="C1" s="957"/>
      <c r="D1" s="957"/>
      <c r="E1" s="957"/>
      <c r="F1" s="957"/>
      <c r="G1" s="298"/>
    </row>
    <row r="2" spans="1:7" s="117" customFormat="1" ht="39" customHeight="1">
      <c r="A2" s="309" t="s">
        <v>1128</v>
      </c>
      <c r="B2" s="304" t="s">
        <v>1133</v>
      </c>
      <c r="C2" s="379" t="s">
        <v>1129</v>
      </c>
      <c r="D2" s="313"/>
      <c r="E2" s="313"/>
      <c r="F2" s="313"/>
      <c r="G2" s="298"/>
    </row>
    <row r="3" spans="1:7" s="117" customFormat="1" ht="42" customHeight="1">
      <c r="A3" s="122" t="s">
        <v>141</v>
      </c>
      <c r="B3" s="910" t="s">
        <v>1928</v>
      </c>
      <c r="C3" s="911"/>
      <c r="D3" s="911"/>
      <c r="E3" s="911"/>
      <c r="F3" s="911"/>
    </row>
    <row r="4" spans="1:7" s="117" customFormat="1" ht="59" customHeight="1">
      <c r="A4" s="128" t="s">
        <v>142</v>
      </c>
      <c r="B4" s="910" t="s">
        <v>1257</v>
      </c>
      <c r="C4" s="911"/>
      <c r="D4" s="911"/>
      <c r="E4" s="911"/>
      <c r="F4" s="911"/>
    </row>
    <row r="5" spans="1:7" s="117" customFormat="1" ht="43" customHeight="1" thickBot="1">
      <c r="A5" s="117" t="s">
        <v>666</v>
      </c>
      <c r="B5" s="891" t="s">
        <v>1516</v>
      </c>
      <c r="C5" s="890"/>
      <c r="D5" s="890"/>
      <c r="E5" s="890"/>
      <c r="F5" s="890"/>
    </row>
    <row r="6" spans="1:7" ht="31" thickBot="1">
      <c r="B6" s="472" t="s">
        <v>1030</v>
      </c>
      <c r="C6" s="473" t="s">
        <v>1258</v>
      </c>
      <c r="D6" s="473" t="s">
        <v>1259</v>
      </c>
      <c r="E6" s="1061" t="s">
        <v>23</v>
      </c>
      <c r="F6" s="1062"/>
      <c r="G6" s="474" t="s">
        <v>2853</v>
      </c>
    </row>
    <row r="7" spans="1:7" s="421" customFormat="1" ht="86" customHeight="1" thickBot="1">
      <c r="B7" s="465" t="s">
        <v>1517</v>
      </c>
      <c r="C7" s="466" t="s">
        <v>39</v>
      </c>
      <c r="D7" s="466" t="s">
        <v>1260</v>
      </c>
      <c r="E7" s="1051" t="s">
        <v>1261</v>
      </c>
      <c r="F7" s="1052"/>
    </row>
    <row r="8" spans="1:7" s="421" customFormat="1" ht="50" customHeight="1" thickBot="1">
      <c r="B8" s="465" t="s">
        <v>1518</v>
      </c>
      <c r="C8" s="466" t="s">
        <v>38</v>
      </c>
      <c r="D8" s="466" t="s">
        <v>1262</v>
      </c>
      <c r="E8" s="1051" t="s">
        <v>1263</v>
      </c>
      <c r="F8" s="1052"/>
      <c r="G8" s="377" t="s">
        <v>2801</v>
      </c>
    </row>
    <row r="9" spans="1:7" s="421" customFormat="1" ht="58" customHeight="1">
      <c r="B9" s="1058" t="s">
        <v>1519</v>
      </c>
      <c r="C9" s="1055" t="s">
        <v>38</v>
      </c>
      <c r="D9" s="1055" t="s">
        <v>1264</v>
      </c>
      <c r="E9" s="1049" t="s">
        <v>1520</v>
      </c>
      <c r="F9" s="1046"/>
    </row>
    <row r="10" spans="1:7" s="421" customFormat="1" ht="28" customHeight="1" thickBot="1">
      <c r="B10" s="1060"/>
      <c r="C10" s="1057"/>
      <c r="D10" s="1057"/>
      <c r="E10" s="1050" t="s">
        <v>1557</v>
      </c>
      <c r="F10" s="1048"/>
    </row>
    <row r="11" spans="1:7" s="421" customFormat="1" ht="31" customHeight="1" thickBot="1">
      <c r="B11" s="465" t="s">
        <v>1521</v>
      </c>
      <c r="C11" s="466" t="s">
        <v>38</v>
      </c>
      <c r="D11" s="466" t="s">
        <v>1265</v>
      </c>
      <c r="E11" s="1051" t="s">
        <v>1558</v>
      </c>
      <c r="F11" s="1052"/>
    </row>
    <row r="12" spans="1:7" s="421" customFormat="1" ht="35" customHeight="1" thickBot="1">
      <c r="B12" s="465" t="s">
        <v>1522</v>
      </c>
      <c r="C12" s="466" t="s">
        <v>38</v>
      </c>
      <c r="D12" s="466" t="s">
        <v>1264</v>
      </c>
      <c r="E12" s="1051" t="s">
        <v>1266</v>
      </c>
      <c r="F12" s="1052"/>
    </row>
    <row r="13" spans="1:7" s="421" customFormat="1" ht="43" customHeight="1">
      <c r="B13" s="1058" t="s">
        <v>1523</v>
      </c>
      <c r="C13" s="1055" t="s">
        <v>38</v>
      </c>
      <c r="D13" s="467" t="s">
        <v>1267</v>
      </c>
      <c r="E13" s="1049" t="s">
        <v>1524</v>
      </c>
      <c r="F13" s="1046"/>
    </row>
    <row r="14" spans="1:7" s="421" customFormat="1" ht="20" customHeight="1">
      <c r="B14" s="1059"/>
      <c r="C14" s="1056"/>
      <c r="D14" s="467"/>
      <c r="E14" s="1053" t="s">
        <v>1525</v>
      </c>
      <c r="F14" s="1054"/>
    </row>
    <row r="15" spans="1:7" s="421" customFormat="1" ht="106" customHeight="1" thickBot="1">
      <c r="B15" s="1060"/>
      <c r="C15" s="1057"/>
      <c r="D15" s="466" t="s">
        <v>1300</v>
      </c>
      <c r="E15" s="1050" t="s">
        <v>1526</v>
      </c>
      <c r="F15" s="1048"/>
    </row>
    <row r="16" spans="1:7" s="421" customFormat="1" ht="44" customHeight="1">
      <c r="B16" s="1058" t="s">
        <v>1527</v>
      </c>
      <c r="C16" s="1055" t="s">
        <v>38</v>
      </c>
      <c r="D16" s="467" t="s">
        <v>1267</v>
      </c>
      <c r="E16" s="1049" t="s">
        <v>1528</v>
      </c>
      <c r="F16" s="1046"/>
    </row>
    <row r="17" spans="2:7" s="421" customFormat="1" ht="29" customHeight="1">
      <c r="B17" s="1059"/>
      <c r="C17" s="1056"/>
      <c r="D17" s="467"/>
      <c r="E17" s="1053" t="s">
        <v>1529</v>
      </c>
      <c r="F17" s="1054"/>
    </row>
    <row r="18" spans="2:7" s="421" customFormat="1" ht="112" customHeight="1" thickBot="1">
      <c r="B18" s="1060"/>
      <c r="C18" s="1057"/>
      <c r="D18" s="466" t="s">
        <v>1300</v>
      </c>
      <c r="E18" s="1050" t="s">
        <v>1530</v>
      </c>
      <c r="F18" s="1048"/>
    </row>
    <row r="19" spans="2:7" s="421" customFormat="1" ht="74" customHeight="1">
      <c r="B19" s="1058" t="s">
        <v>1531</v>
      </c>
      <c r="C19" s="1055" t="s">
        <v>38</v>
      </c>
      <c r="D19" s="467" t="s">
        <v>1264</v>
      </c>
      <c r="E19" s="1049" t="s">
        <v>1270</v>
      </c>
      <c r="F19" s="1046"/>
      <c r="G19" s="377" t="s">
        <v>1560</v>
      </c>
    </row>
    <row r="20" spans="2:7" s="421" customFormat="1" ht="29" customHeight="1">
      <c r="B20" s="1059"/>
      <c r="C20" s="1056"/>
      <c r="D20" s="467" t="s">
        <v>1268</v>
      </c>
      <c r="E20" s="1053" t="s">
        <v>1301</v>
      </c>
      <c r="F20" s="1054"/>
    </row>
    <row r="21" spans="2:7" s="421" customFormat="1" ht="30" customHeight="1">
      <c r="B21" s="1059"/>
      <c r="C21" s="1056"/>
      <c r="D21" s="467" t="s">
        <v>1269</v>
      </c>
      <c r="E21" s="1053" t="s">
        <v>1532</v>
      </c>
      <c r="F21" s="1054"/>
      <c r="G21" s="377" t="s">
        <v>1561</v>
      </c>
    </row>
    <row r="22" spans="2:7" s="421" customFormat="1" ht="105" customHeight="1" thickBot="1">
      <c r="B22" s="1060"/>
      <c r="C22" s="1057"/>
      <c r="D22" s="468"/>
      <c r="E22" s="1050" t="s">
        <v>1533</v>
      </c>
      <c r="F22" s="1048"/>
      <c r="G22" s="377" t="s">
        <v>2023</v>
      </c>
    </row>
    <row r="23" spans="2:7" s="421" customFormat="1" ht="119" customHeight="1">
      <c r="B23" s="1055"/>
      <c r="C23" s="1055"/>
      <c r="D23" s="1055"/>
      <c r="E23" s="1049" t="s">
        <v>1534</v>
      </c>
      <c r="F23" s="1046"/>
    </row>
    <row r="24" spans="2:7" s="421" customFormat="1" ht="35" customHeight="1" thickBot="1">
      <c r="B24" s="1057"/>
      <c r="C24" s="1057"/>
      <c r="D24" s="1057"/>
      <c r="E24" s="1050" t="s">
        <v>1271</v>
      </c>
      <c r="F24" s="1048"/>
    </row>
    <row r="25" spans="2:7" s="421" customFormat="1" ht="81" customHeight="1">
      <c r="B25" s="1058" t="s">
        <v>1535</v>
      </c>
      <c r="C25" s="1055" t="s">
        <v>38</v>
      </c>
      <c r="D25" s="1055" t="s">
        <v>1264</v>
      </c>
      <c r="E25" s="1049" t="s">
        <v>1536</v>
      </c>
      <c r="F25" s="1046"/>
    </row>
    <row r="26" spans="2:7" s="421" customFormat="1" ht="27" customHeight="1">
      <c r="B26" s="1059"/>
      <c r="C26" s="1056"/>
      <c r="D26" s="1056"/>
      <c r="E26" s="1053" t="s">
        <v>1537</v>
      </c>
      <c r="F26" s="1054"/>
    </row>
    <row r="27" spans="2:7" s="421" customFormat="1" ht="48" customHeight="1" thickBot="1">
      <c r="B27" s="1060"/>
      <c r="C27" s="1057"/>
      <c r="D27" s="1057"/>
      <c r="E27" s="1050" t="s">
        <v>1538</v>
      </c>
      <c r="F27" s="1048"/>
    </row>
    <row r="28" spans="2:7" s="421" customFormat="1" ht="92" customHeight="1" thickBot="1">
      <c r="B28" s="465" t="s">
        <v>1539</v>
      </c>
      <c r="C28" s="466" t="s">
        <v>38</v>
      </c>
      <c r="D28" s="466" t="s">
        <v>1264</v>
      </c>
      <c r="E28" s="1051" t="s">
        <v>1302</v>
      </c>
      <c r="F28" s="1052"/>
      <c r="G28" s="377" t="s">
        <v>1562</v>
      </c>
    </row>
    <row r="29" spans="2:7" s="421" customFormat="1" ht="62" customHeight="1" thickBot="1">
      <c r="B29" s="465" t="s">
        <v>1540</v>
      </c>
      <c r="C29" s="466" t="s">
        <v>38</v>
      </c>
      <c r="D29" s="466" t="s">
        <v>1264</v>
      </c>
      <c r="E29" s="1051" t="s">
        <v>1303</v>
      </c>
      <c r="F29" s="1052"/>
    </row>
    <row r="30" spans="2:7" s="421" customFormat="1" ht="39" customHeight="1">
      <c r="B30" s="1058" t="s">
        <v>1541</v>
      </c>
      <c r="C30" s="1055" t="s">
        <v>1272</v>
      </c>
      <c r="D30" s="1055" t="s">
        <v>1264</v>
      </c>
      <c r="E30" s="1049" t="s">
        <v>1304</v>
      </c>
      <c r="F30" s="1046"/>
    </row>
    <row r="31" spans="2:7" s="421" customFormat="1" ht="35" customHeight="1">
      <c r="B31" s="1059"/>
      <c r="C31" s="1056"/>
      <c r="D31" s="1056"/>
      <c r="E31" s="1053" t="s">
        <v>1542</v>
      </c>
      <c r="F31" s="1054"/>
      <c r="G31" s="377" t="s">
        <v>1559</v>
      </c>
    </row>
    <row r="32" spans="2:7" s="421" customFormat="1" ht="20" customHeight="1">
      <c r="B32" s="1059"/>
      <c r="C32" s="1056"/>
      <c r="D32" s="1056"/>
      <c r="E32" s="1053" t="s">
        <v>1543</v>
      </c>
      <c r="F32" s="1054"/>
    </row>
    <row r="33" spans="2:8" s="421" customFormat="1" ht="14">
      <c r="B33" s="1059"/>
      <c r="C33" s="1056"/>
      <c r="D33" s="1056"/>
      <c r="E33" s="1053" t="s">
        <v>1544</v>
      </c>
      <c r="F33" s="1054"/>
    </row>
    <row r="34" spans="2:8" s="421" customFormat="1" ht="59" customHeight="1" thickBot="1">
      <c r="B34" s="1060"/>
      <c r="C34" s="1057"/>
      <c r="D34" s="1057"/>
      <c r="E34" s="1050" t="s">
        <v>1305</v>
      </c>
      <c r="F34" s="1048"/>
    </row>
    <row r="35" spans="2:8" s="421" customFormat="1" ht="31" customHeight="1" thickBot="1">
      <c r="B35" s="465" t="s">
        <v>1545</v>
      </c>
      <c r="C35" s="466" t="s">
        <v>38</v>
      </c>
      <c r="D35" s="466" t="s">
        <v>1264</v>
      </c>
      <c r="E35" s="1051" t="s">
        <v>1273</v>
      </c>
      <c r="F35" s="1052"/>
      <c r="G35" s="377" t="s">
        <v>2024</v>
      </c>
    </row>
    <row r="36" spans="2:8" s="421" customFormat="1" ht="48" customHeight="1">
      <c r="B36" s="1058" t="s">
        <v>1546</v>
      </c>
      <c r="C36" s="1055" t="s">
        <v>38</v>
      </c>
      <c r="D36" s="1055" t="s">
        <v>1306</v>
      </c>
      <c r="E36" s="1049" t="s">
        <v>1274</v>
      </c>
      <c r="F36" s="1046"/>
    </row>
    <row r="37" spans="2:8" s="421" customFormat="1" ht="71" customHeight="1">
      <c r="B37" s="1059"/>
      <c r="C37" s="1056"/>
      <c r="D37" s="1056"/>
      <c r="E37" s="1053" t="s">
        <v>1547</v>
      </c>
      <c r="F37" s="1054"/>
    </row>
    <row r="38" spans="2:8" s="421" customFormat="1" ht="59" customHeight="1">
      <c r="B38" s="1059"/>
      <c r="C38" s="1056"/>
      <c r="D38" s="1056"/>
      <c r="E38" s="1053" t="s">
        <v>1548</v>
      </c>
      <c r="F38" s="1054"/>
    </row>
    <row r="39" spans="2:8" s="421" customFormat="1" ht="110" customHeight="1" thickBot="1">
      <c r="B39" s="1060"/>
      <c r="C39" s="1057"/>
      <c r="D39" s="1057"/>
      <c r="E39" s="1050" t="s">
        <v>1549</v>
      </c>
      <c r="F39" s="1048"/>
    </row>
    <row r="40" spans="2:8" s="421" customFormat="1" ht="101" customHeight="1" thickBot="1">
      <c r="B40" s="465" t="s">
        <v>1550</v>
      </c>
      <c r="C40" s="466" t="s">
        <v>38</v>
      </c>
      <c r="D40" s="466" t="s">
        <v>1275</v>
      </c>
      <c r="E40" s="1051" t="s">
        <v>1276</v>
      </c>
      <c r="F40" s="1052"/>
    </row>
    <row r="41" spans="2:8" s="421" customFormat="1" ht="40" customHeight="1">
      <c r="B41" s="1058" t="s">
        <v>1551</v>
      </c>
      <c r="C41" s="1055" t="s">
        <v>38</v>
      </c>
      <c r="D41" s="467" t="s">
        <v>1264</v>
      </c>
      <c r="E41" s="1049" t="s">
        <v>1563</v>
      </c>
      <c r="F41" s="1046"/>
      <c r="G41" s="377" t="s">
        <v>1561</v>
      </c>
    </row>
    <row r="42" spans="2:8" s="421" customFormat="1" ht="14">
      <c r="B42" s="1059"/>
      <c r="C42" s="1056"/>
      <c r="D42" s="467"/>
      <c r="E42" s="1053"/>
      <c r="F42" s="1054"/>
    </row>
    <row r="43" spans="2:8" s="421" customFormat="1" ht="43" thickBot="1">
      <c r="B43" s="1060"/>
      <c r="C43" s="1057"/>
      <c r="D43" s="466" t="s">
        <v>1307</v>
      </c>
      <c r="E43" s="1050"/>
      <c r="F43" s="1048"/>
      <c r="G43" s="377" t="s">
        <v>1564</v>
      </c>
    </row>
    <row r="44" spans="2:8" s="421" customFormat="1" ht="49" customHeight="1">
      <c r="B44" s="1058" t="s">
        <v>1552</v>
      </c>
      <c r="C44" s="1055" t="s">
        <v>39</v>
      </c>
      <c r="D44" s="1055" t="s">
        <v>1264</v>
      </c>
      <c r="E44" s="1045" t="s">
        <v>3003</v>
      </c>
      <c r="F44" s="1046"/>
    </row>
    <row r="45" spans="2:8" s="421" customFormat="1" ht="34" customHeight="1" thickBot="1">
      <c r="B45" s="1060"/>
      <c r="C45" s="1057"/>
      <c r="D45" s="1057"/>
      <c r="E45" s="1047" t="s">
        <v>3002</v>
      </c>
      <c r="F45" s="1048"/>
    </row>
    <row r="46" spans="2:8" s="421" customFormat="1" ht="65" customHeight="1" thickBot="1">
      <c r="B46" s="465" t="s">
        <v>1553</v>
      </c>
      <c r="C46" s="466" t="s">
        <v>39</v>
      </c>
      <c r="D46" s="466" t="s">
        <v>1277</v>
      </c>
      <c r="E46" s="1051" t="s">
        <v>1278</v>
      </c>
      <c r="F46" s="1052"/>
    </row>
    <row r="47" spans="2:8" s="421" customFormat="1" ht="60" customHeight="1" thickBot="1">
      <c r="B47" s="1058" t="s">
        <v>1554</v>
      </c>
      <c r="C47" s="466" t="s">
        <v>39</v>
      </c>
      <c r="D47" s="466" t="s">
        <v>1264</v>
      </c>
      <c r="E47" s="1051" t="s">
        <v>1279</v>
      </c>
      <c r="F47" s="1052"/>
    </row>
    <row r="48" spans="2:8" s="421" customFormat="1" ht="65" customHeight="1" thickBot="1">
      <c r="B48" s="1060"/>
      <c r="C48" s="466" t="s">
        <v>39</v>
      </c>
      <c r="D48" s="466" t="s">
        <v>1280</v>
      </c>
      <c r="E48" s="1051" t="s">
        <v>1281</v>
      </c>
      <c r="F48" s="1052"/>
      <c r="G48" s="436"/>
      <c r="H48" s="436"/>
    </row>
    <row r="49" spans="2:8" s="421" customFormat="1" ht="65" customHeight="1">
      <c r="B49" s="469" t="s">
        <v>1555</v>
      </c>
      <c r="C49" s="467" t="s">
        <v>1282</v>
      </c>
      <c r="D49" s="1055" t="s">
        <v>1284</v>
      </c>
      <c r="E49" s="1045" t="s">
        <v>3004</v>
      </c>
      <c r="F49" s="1046"/>
      <c r="G49" s="782" t="s">
        <v>3006</v>
      </c>
      <c r="H49" s="782"/>
    </row>
    <row r="50" spans="2:8" s="421" customFormat="1" ht="91" customHeight="1" thickBot="1">
      <c r="B50" s="470" t="s">
        <v>1308</v>
      </c>
      <c r="C50" s="467"/>
      <c r="D50" s="1057"/>
      <c r="E50" s="1047" t="s">
        <v>3005</v>
      </c>
      <c r="F50" s="1048"/>
    </row>
    <row r="51" spans="2:8" s="421" customFormat="1" ht="53" customHeight="1">
      <c r="B51" s="470"/>
      <c r="C51" s="467" t="s">
        <v>1283</v>
      </c>
      <c r="D51" s="1055" t="s">
        <v>1285</v>
      </c>
      <c r="E51" s="1049" t="s">
        <v>1309</v>
      </c>
      <c r="F51" s="1046"/>
    </row>
    <row r="52" spans="2:8" s="421" customFormat="1" thickBot="1">
      <c r="B52" s="471"/>
      <c r="C52" s="468"/>
      <c r="D52" s="1057"/>
      <c r="E52" s="1050"/>
      <c r="F52" s="1048"/>
    </row>
    <row r="53" spans="2:8" s="421" customFormat="1" ht="29" thickBot="1">
      <c r="B53" s="465" t="s">
        <v>1556</v>
      </c>
      <c r="C53" s="466" t="s">
        <v>39</v>
      </c>
      <c r="D53" s="466" t="s">
        <v>1286</v>
      </c>
      <c r="E53" s="1051" t="s">
        <v>1287</v>
      </c>
      <c r="F53" s="1052"/>
    </row>
    <row r="54" spans="2:8" s="421" customFormat="1" ht="14">
      <c r="B54" s="401"/>
    </row>
    <row r="55" spans="2:8" s="421" customFormat="1" ht="14"/>
    <row r="56" spans="2:8" s="421" customFormat="1" ht="14"/>
    <row r="57" spans="2:8" s="421" customFormat="1" ht="14"/>
    <row r="58" spans="2:8" s="421" customFormat="1" ht="14"/>
    <row r="59" spans="2:8" s="421" customFormat="1" ht="14"/>
    <row r="60" spans="2:8" s="421" customFormat="1" ht="14"/>
    <row r="61" spans="2:8" s="421" customFormat="1" ht="14"/>
    <row r="62" spans="2:8" s="421" customFormat="1" ht="14"/>
    <row r="63" spans="2:8" s="421" customFormat="1" ht="14"/>
    <row r="64" spans="2:8" s="421" customFormat="1" ht="14"/>
    <row r="65" s="421" customFormat="1" ht="14"/>
    <row r="66" s="421" customFormat="1" ht="14"/>
    <row r="67" s="421" customFormat="1" ht="14"/>
    <row r="68" s="421" customFormat="1" ht="14"/>
    <row r="69" s="421" customFormat="1" ht="14"/>
    <row r="70" s="421" customFormat="1" ht="14"/>
    <row r="71" s="421" customFormat="1" ht="14"/>
    <row r="72" s="421" customFormat="1" ht="14"/>
    <row r="73" s="421" customFormat="1" ht="14"/>
    <row r="74" s="421" customFormat="1" ht="14"/>
    <row r="75" s="421" customFormat="1" ht="14"/>
    <row r="76" s="421" customFormat="1" ht="14"/>
    <row r="77" s="421" customFormat="1" ht="14"/>
    <row r="78" s="421" customFormat="1" ht="14"/>
    <row r="79" s="421" customFormat="1" ht="14"/>
    <row r="80" s="421" customFormat="1" ht="14"/>
    <row r="81" s="421" customFormat="1" ht="14"/>
    <row r="82" s="421" customFormat="1" ht="14"/>
    <row r="83" s="421" customFormat="1" ht="14"/>
    <row r="84" s="421" customFormat="1" ht="14"/>
    <row r="85" s="421" customFormat="1" ht="14"/>
    <row r="86" s="421" customFormat="1" ht="14"/>
    <row r="87" s="421" customFormat="1" ht="14"/>
    <row r="88" s="421" customFormat="1" ht="14"/>
    <row r="89" s="421" customFormat="1" ht="14"/>
    <row r="90" s="421" customFormat="1" ht="14"/>
    <row r="91" s="421" customFormat="1" ht="14"/>
    <row r="92" s="421" customFormat="1" ht="14"/>
    <row r="93" s="421" customFormat="1" ht="14"/>
    <row r="94" s="421" customFormat="1" ht="14"/>
    <row r="95" s="421" customFormat="1" ht="14"/>
    <row r="96" s="421" customFormat="1" ht="14"/>
  </sheetData>
  <mergeCells count="78">
    <mergeCell ref="B30:B34"/>
    <mergeCell ref="D51:D52"/>
    <mergeCell ref="D49:D50"/>
    <mergeCell ref="B47:B48"/>
    <mergeCell ref="D44:D45"/>
    <mergeCell ref="C44:C45"/>
    <mergeCell ref="B44:B45"/>
    <mergeCell ref="C41:C43"/>
    <mergeCell ref="B41:B43"/>
    <mergeCell ref="D36:D39"/>
    <mergeCell ref="C36:C39"/>
    <mergeCell ref="B36:B39"/>
    <mergeCell ref="E40:F40"/>
    <mergeCell ref="E41:F43"/>
    <mergeCell ref="C13:C15"/>
    <mergeCell ref="B13:B15"/>
    <mergeCell ref="D9:D10"/>
    <mergeCell ref="C9:C10"/>
    <mergeCell ref="B9:B10"/>
    <mergeCell ref="D23:D24"/>
    <mergeCell ref="C23:C24"/>
    <mergeCell ref="B23:B24"/>
    <mergeCell ref="C19:C22"/>
    <mergeCell ref="B19:B22"/>
    <mergeCell ref="C16:C18"/>
    <mergeCell ref="B16:B18"/>
    <mergeCell ref="D30:D34"/>
    <mergeCell ref="C30:C34"/>
    <mergeCell ref="B3:F3"/>
    <mergeCell ref="B4:F4"/>
    <mergeCell ref="B5:F5"/>
    <mergeCell ref="D25:D27"/>
    <mergeCell ref="C25:C27"/>
    <mergeCell ref="B25:B27"/>
    <mergeCell ref="E6:F6"/>
    <mergeCell ref="E7:F7"/>
    <mergeCell ref="E8:F8"/>
    <mergeCell ref="E9:F9"/>
    <mergeCell ref="E10:F10"/>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31:F31"/>
    <mergeCell ref="E32:F32"/>
    <mergeCell ref="E33:F33"/>
    <mergeCell ref="E34:F34"/>
    <mergeCell ref="E25:F25"/>
    <mergeCell ref="E26:F26"/>
    <mergeCell ref="E27:F27"/>
    <mergeCell ref="E28:F28"/>
    <mergeCell ref="E29:F29"/>
    <mergeCell ref="B1:F1"/>
    <mergeCell ref="E49:F49"/>
    <mergeCell ref="E50:F50"/>
    <mergeCell ref="E51:F52"/>
    <mergeCell ref="E53:F53"/>
    <mergeCell ref="E44:F44"/>
    <mergeCell ref="E45:F45"/>
    <mergeCell ref="E46:F46"/>
    <mergeCell ref="E47:F47"/>
    <mergeCell ref="E48:F48"/>
    <mergeCell ref="E35:F35"/>
    <mergeCell ref="E36:F36"/>
    <mergeCell ref="E37:F37"/>
    <mergeCell ref="E38:F38"/>
    <mergeCell ref="E39:F39"/>
    <mergeCell ref="E30:F30"/>
  </mergeCells>
  <hyperlinks>
    <hyperlink ref="G31" location="'Provincial Legislation'!A1" display="'Provincial Legislation'" xr:uid="{00000000-0004-0000-0E00-000000000000}"/>
    <hyperlink ref="G8" location="'Action Plan'!A1" display="'Action Plan" xr:uid="{00000000-0004-0000-0E00-000001000000}"/>
    <hyperlink ref="G19" location="'Request To Access PHI Template'!A1" display="Request Access to PHI Template'" xr:uid="{00000000-0004-0000-0E00-000002000000}"/>
    <hyperlink ref="G22" location="'User Access Templates'!A1" display="User Access Templates'" xr:uid="{00000000-0004-0000-0E00-000003000000}"/>
    <hyperlink ref="G21" location="'Asset Mgt Inventory Template'!A1" display="'Asset Mgt Inventory Template'" xr:uid="{00000000-0004-0000-0E00-000004000000}"/>
    <hyperlink ref="G28" location="'Provincial PHI Retention'!A1" display="Provincial PHI Retention'" xr:uid="{00000000-0004-0000-0E00-000005000000}"/>
    <hyperlink ref="G35" location="'User Access Audit Templates'!A1" display="User Access Audit Templates'" xr:uid="{00000000-0004-0000-0E00-000006000000}"/>
    <hyperlink ref="G41" location="'Asset Mgt Inventory Template'!A1" display="'Asset Mgt Inventory Template'" xr:uid="{00000000-0004-0000-0E00-000007000000}"/>
    <hyperlink ref="G43" location="'Business Continuity Plan'!A1" display="'Business Continuity Plan'" xr:uid="{00000000-0004-0000-0E00-000008000000}"/>
    <hyperlink ref="G49" location="'Information P&amp;S Assessment'!A1" display="Information P&amp;S Assessment" xr:uid="{966F892B-E5DC-FA4C-9650-989ECF9F8337}"/>
  </hyperlinks>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This indicates if you are using the worksheet as part of your P&amp;S Program." xr:uid="{00000000-0002-0000-0E00-000000000000}">
          <x14:formula1>
            <xm:f>'Drop Down Values'!$A$4:$A$6</xm:f>
          </x14:formula1>
          <xm:sqref>B2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10"/>
  <sheetViews>
    <sheetView zoomScale="125" zoomScaleNormal="125" workbookViewId="0"/>
  </sheetViews>
  <sheetFormatPr baseColWidth="10" defaultColWidth="11.5" defaultRowHeight="15"/>
  <cols>
    <col min="1" max="1" width="19.33203125" customWidth="1"/>
    <col min="2" max="2" width="21.33203125" customWidth="1"/>
    <col min="3" max="3" width="18.1640625" customWidth="1"/>
    <col min="4" max="4" width="20.33203125" customWidth="1"/>
    <col min="5" max="5" width="26" customWidth="1"/>
  </cols>
  <sheetData>
    <row r="1" spans="1:7" s="117" customFormat="1" ht="30" customHeight="1">
      <c r="A1" s="433" t="s">
        <v>897</v>
      </c>
      <c r="B1" s="907" t="s">
        <v>519</v>
      </c>
      <c r="C1" s="907"/>
      <c r="D1" s="907"/>
      <c r="E1" s="907"/>
      <c r="F1" s="125" t="s">
        <v>2824</v>
      </c>
      <c r="G1" s="119"/>
    </row>
    <row r="2" spans="1:7" s="117" customFormat="1" ht="31.5" customHeight="1">
      <c r="A2" s="309" t="s">
        <v>1128</v>
      </c>
      <c r="B2" s="304" t="s">
        <v>1133</v>
      </c>
      <c r="C2" s="475" t="s">
        <v>1129</v>
      </c>
      <c r="D2" s="476"/>
      <c r="E2" s="477"/>
      <c r="F2" s="125"/>
      <c r="G2" s="119"/>
    </row>
    <row r="3" spans="1:7" s="117" customFormat="1" ht="46" customHeight="1">
      <c r="A3" s="122" t="s">
        <v>141</v>
      </c>
      <c r="B3" s="910" t="s">
        <v>554</v>
      </c>
      <c r="C3" s="911"/>
      <c r="D3" s="911"/>
      <c r="E3" s="911"/>
      <c r="G3" s="125"/>
    </row>
    <row r="4" spans="1:7" s="117" customFormat="1" ht="88" customHeight="1">
      <c r="A4" s="128" t="s">
        <v>142</v>
      </c>
      <c r="B4" s="910" t="s">
        <v>2688</v>
      </c>
      <c r="C4" s="924"/>
      <c r="D4" s="924"/>
      <c r="E4" s="924"/>
    </row>
    <row r="5" spans="1:7" s="117" customFormat="1" ht="46" customHeight="1">
      <c r="A5" s="117" t="s">
        <v>666</v>
      </c>
      <c r="B5" s="910" t="s">
        <v>1566</v>
      </c>
      <c r="C5" s="924"/>
      <c r="D5" s="924"/>
      <c r="E5" s="924"/>
    </row>
    <row r="6" spans="1:7" ht="19">
      <c r="A6" s="960" t="s">
        <v>555</v>
      </c>
      <c r="B6" s="960"/>
      <c r="C6" s="960"/>
      <c r="D6" s="960"/>
      <c r="E6" s="960"/>
    </row>
    <row r="7" spans="1:7" ht="28">
      <c r="A7" s="88" t="s">
        <v>1565</v>
      </c>
      <c r="B7" s="88" t="s">
        <v>57</v>
      </c>
      <c r="C7" s="88" t="s">
        <v>64</v>
      </c>
      <c r="D7" s="88" t="s">
        <v>126</v>
      </c>
      <c r="E7" s="88" t="s">
        <v>2855</v>
      </c>
      <c r="F7" s="130" t="s">
        <v>2854</v>
      </c>
    </row>
    <row r="8" spans="1:7">
      <c r="F8" t="s">
        <v>479</v>
      </c>
    </row>
    <row r="9" spans="1:7">
      <c r="C9" s="84" t="s">
        <v>553</v>
      </c>
      <c r="D9" s="177">
        <v>42992</v>
      </c>
    </row>
    <row r="10" spans="1:7">
      <c r="C10" s="84" t="s">
        <v>556</v>
      </c>
      <c r="D10" s="177">
        <v>42992</v>
      </c>
    </row>
  </sheetData>
  <mergeCells count="5">
    <mergeCell ref="B3:E3"/>
    <mergeCell ref="B4:E4"/>
    <mergeCell ref="A6:E6"/>
    <mergeCell ref="B5:E5"/>
    <mergeCell ref="B1:E1"/>
  </mergeCells>
  <hyperlinks>
    <hyperlink ref="C9" r:id="rId1" xr:uid="{00000000-0004-0000-0F00-000000000000}"/>
    <hyperlink ref="C10" r:id="rId2" xr:uid="{00000000-0004-0000-0F00-000001000000}"/>
  </hyperlinks>
  <pageMargins left="0.7" right="0.7" top="0.75" bottom="0.75" header="0.3" footer="0.3"/>
  <pageSetup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This indicates if you are using the worksheet as part of your P&amp;S Program." xr:uid="{00000000-0002-0000-0F00-000000000000}">
          <x14:formula1>
            <xm:f>'Drop Down Values'!$A$4:$A$6</xm:f>
          </x14:formula1>
          <xm:sqref>B2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44"/>
  <sheetViews>
    <sheetView zoomScale="125" zoomScaleNormal="125" workbookViewId="0">
      <pane ySplit="7" topLeftCell="A8" activePane="bottomLeft" state="frozen"/>
      <selection pane="bottomLeft"/>
    </sheetView>
  </sheetViews>
  <sheetFormatPr baseColWidth="10" defaultColWidth="8.83203125" defaultRowHeight="15"/>
  <cols>
    <col min="1" max="1" width="18.1640625" style="87" customWidth="1"/>
    <col min="2" max="2" width="11.33203125" style="87" customWidth="1"/>
    <col min="3" max="3" width="11" style="87" customWidth="1"/>
    <col min="4" max="4" width="9.83203125" style="87" customWidth="1"/>
    <col min="5" max="5" width="10.6640625" style="87" customWidth="1"/>
    <col min="6" max="6" width="29.83203125" style="87" customWidth="1"/>
    <col min="7" max="8" width="8.6640625" style="87" customWidth="1"/>
    <col min="9" max="16384" width="8.83203125" style="87"/>
  </cols>
  <sheetData>
    <row r="1" spans="1:10" s="117" customFormat="1" ht="34.5" customHeight="1">
      <c r="A1" s="573" t="s">
        <v>143</v>
      </c>
      <c r="B1" s="907" t="s">
        <v>520</v>
      </c>
      <c r="C1" s="907"/>
      <c r="D1" s="907"/>
      <c r="E1" s="907"/>
      <c r="F1" s="907"/>
      <c r="G1" s="907"/>
      <c r="H1" s="907"/>
      <c r="I1" s="125"/>
    </row>
    <row r="2" spans="1:10" s="117" customFormat="1" ht="38" customHeight="1">
      <c r="A2" s="309" t="s">
        <v>1128</v>
      </c>
      <c r="B2" s="304" t="s">
        <v>1133</v>
      </c>
      <c r="C2" s="903" t="s">
        <v>1129</v>
      </c>
      <c r="D2" s="904"/>
      <c r="E2" s="904"/>
      <c r="F2" s="904"/>
      <c r="G2" s="904"/>
      <c r="H2" s="1065"/>
      <c r="I2" s="125"/>
    </row>
    <row r="3" spans="1:10" s="117" customFormat="1" ht="28" customHeight="1">
      <c r="A3" s="122" t="s">
        <v>141</v>
      </c>
      <c r="B3" s="910" t="s">
        <v>521</v>
      </c>
      <c r="C3" s="911"/>
      <c r="D3" s="911"/>
      <c r="E3" s="911"/>
      <c r="F3" s="911"/>
      <c r="G3" s="911"/>
      <c r="H3" s="911"/>
    </row>
    <row r="4" spans="1:10" s="117" customFormat="1" ht="48" customHeight="1">
      <c r="A4" s="128" t="s">
        <v>142</v>
      </c>
      <c r="B4" s="910" t="s">
        <v>522</v>
      </c>
      <c r="C4" s="924"/>
      <c r="D4" s="924"/>
      <c r="E4" s="924"/>
      <c r="F4" s="924"/>
      <c r="G4" s="924"/>
      <c r="H4" s="924"/>
    </row>
    <row r="5" spans="1:10" s="117" customFormat="1" ht="58" customHeight="1">
      <c r="A5" s="167" t="s">
        <v>144</v>
      </c>
      <c r="B5" s="891" t="s">
        <v>533</v>
      </c>
      <c r="C5" s="890"/>
      <c r="D5" s="890"/>
      <c r="E5" s="941"/>
      <c r="F5" s="941"/>
      <c r="G5" s="941"/>
      <c r="H5" s="941"/>
    </row>
    <row r="6" spans="1:10" s="117" customFormat="1" ht="4" customHeight="1">
      <c r="A6" s="735"/>
      <c r="B6" s="248"/>
      <c r="C6" s="296"/>
      <c r="D6" s="296"/>
      <c r="E6" s="249"/>
      <c r="F6" s="249"/>
      <c r="G6" s="249"/>
      <c r="H6" s="249"/>
    </row>
    <row r="7" spans="1:10" s="89" customFormat="1" ht="29" customHeight="1">
      <c r="A7" s="88" t="s">
        <v>47</v>
      </c>
      <c r="B7" s="105" t="s">
        <v>62</v>
      </c>
      <c r="C7" s="105" t="s">
        <v>67</v>
      </c>
      <c r="D7" s="88" t="s">
        <v>24</v>
      </c>
      <c r="E7" s="88" t="s">
        <v>58</v>
      </c>
      <c r="F7" s="105" t="s">
        <v>57</v>
      </c>
      <c r="G7" s="105" t="s">
        <v>64</v>
      </c>
      <c r="H7" s="88" t="s">
        <v>126</v>
      </c>
    </row>
    <row r="8" spans="1:10" s="92" customFormat="1" ht="49" customHeight="1">
      <c r="A8" s="116" t="s">
        <v>25</v>
      </c>
      <c r="B8" s="91" t="s">
        <v>74</v>
      </c>
      <c r="C8" s="104" t="s">
        <v>75</v>
      </c>
      <c r="D8" s="104" t="s">
        <v>77</v>
      </c>
      <c r="E8" s="92" t="s">
        <v>50</v>
      </c>
      <c r="F8" s="95" t="s">
        <v>99</v>
      </c>
      <c r="G8" s="98" t="str">
        <f>HYPERLINK("http://www.qp.alberta.ca/documents/Acts/F25.pdf","Click for Law")</f>
        <v>Click for Law</v>
      </c>
      <c r="H8" s="96">
        <v>42349</v>
      </c>
      <c r="J8" s="106"/>
    </row>
    <row r="9" spans="1:10" s="92" customFormat="1" ht="11">
      <c r="A9" s="94"/>
      <c r="B9" s="91"/>
      <c r="C9" s="104"/>
      <c r="D9" s="91"/>
      <c r="E9" s="92" t="s">
        <v>50</v>
      </c>
      <c r="F9" s="107" t="s">
        <v>103</v>
      </c>
      <c r="G9" s="98" t="str">
        <f>HYPERLINK("http://www.qp.alberta.ca/documents/Regs/2008_186.pdf","Click for Reg")</f>
        <v>Click for Reg</v>
      </c>
      <c r="H9" s="96"/>
      <c r="J9" s="106"/>
    </row>
    <row r="10" spans="1:10" s="92" customFormat="1" ht="22">
      <c r="A10" s="94"/>
      <c r="B10" s="91" t="s">
        <v>76</v>
      </c>
      <c r="C10" s="91"/>
      <c r="D10" s="91"/>
      <c r="E10" s="92" t="s">
        <v>50</v>
      </c>
      <c r="F10" s="93" t="s">
        <v>73</v>
      </c>
      <c r="G10" s="98" t="str">
        <f>HYPERLINK("https://www.canlii.org/en/ab/laws/stat/rsa-2000-c-h-5/125184/rsa-2000-c-h-5.html","Click for Law")</f>
        <v>Click for Law</v>
      </c>
      <c r="H10" s="96">
        <v>42534</v>
      </c>
    </row>
    <row r="11" spans="1:10" s="92" customFormat="1" ht="22">
      <c r="A11" s="94"/>
      <c r="B11" s="91"/>
      <c r="C11" s="91"/>
      <c r="D11" s="91"/>
      <c r="E11" s="174" t="s">
        <v>540</v>
      </c>
      <c r="F11" s="93" t="s">
        <v>72</v>
      </c>
      <c r="G11" s="98" t="str">
        <f>HYPERLINK("https://www.canlii.org/en/ab/laws/stat/sa-2003-c-p-6.5/latest/sa-2003-c-p-6.5.html","Click for Law")</f>
        <v>Click for Law</v>
      </c>
      <c r="H11" s="96">
        <v>41990</v>
      </c>
    </row>
    <row r="12" spans="1:10" s="92" customFormat="1" ht="11">
      <c r="A12" s="94" t="s">
        <v>63</v>
      </c>
      <c r="B12" s="91"/>
      <c r="C12" s="91"/>
      <c r="D12" s="91"/>
      <c r="F12" s="93"/>
      <c r="G12" s="98"/>
      <c r="H12" s="96"/>
    </row>
    <row r="13" spans="1:10" s="92" customFormat="1" ht="78" customHeight="1">
      <c r="A13" s="1063" t="s">
        <v>71</v>
      </c>
      <c r="B13" s="911"/>
      <c r="C13" s="911"/>
      <c r="D13" s="911"/>
      <c r="E13" s="911"/>
      <c r="F13" s="911"/>
      <c r="G13" s="911"/>
      <c r="H13" s="911"/>
    </row>
    <row r="14" spans="1:10" s="92" customFormat="1" ht="33">
      <c r="A14" s="116" t="s">
        <v>26</v>
      </c>
      <c r="B14" s="104" t="s">
        <v>69</v>
      </c>
      <c r="C14" s="104" t="s">
        <v>66</v>
      </c>
      <c r="D14" s="104" t="s">
        <v>48</v>
      </c>
      <c r="E14" s="102"/>
      <c r="F14" s="103"/>
      <c r="G14" s="102"/>
      <c r="H14" s="103"/>
    </row>
    <row r="15" spans="1:10" s="92" customFormat="1" ht="44" customHeight="1">
      <c r="A15" s="94"/>
      <c r="B15" s="104" t="s">
        <v>70</v>
      </c>
      <c r="C15" s="104" t="s">
        <v>68</v>
      </c>
      <c r="D15" s="104"/>
      <c r="E15" s="102"/>
      <c r="F15" s="103"/>
      <c r="G15" s="102"/>
      <c r="H15" s="103"/>
    </row>
    <row r="16" spans="1:10" s="92" customFormat="1" ht="28" customHeight="1">
      <c r="A16" s="94"/>
      <c r="B16" s="104"/>
      <c r="C16" s="104"/>
      <c r="E16" s="91" t="s">
        <v>50</v>
      </c>
      <c r="F16" s="95" t="s">
        <v>99</v>
      </c>
      <c r="G16" s="97" t="str">
        <f>HYPERLINK("http://www.bclaws.ca/EPLibraries/bclaws_new/document/ID/freeside/96165_00","Click for Law")</f>
        <v>Click for Law</v>
      </c>
      <c r="H16" s="96">
        <v>42991</v>
      </c>
    </row>
    <row r="17" spans="1:8" s="92" customFormat="1" ht="28" customHeight="1">
      <c r="A17" s="94"/>
      <c r="B17" s="104"/>
      <c r="C17" s="104"/>
      <c r="E17" s="91"/>
      <c r="F17" s="107" t="s">
        <v>103</v>
      </c>
      <c r="G17" s="97" t="str">
        <f>HYPERLINK("http://web2.gov.mb.ca/laws/regs/pdf/f175-064.98.pdf","Click for Reg")</f>
        <v>Click for Reg</v>
      </c>
      <c r="H17" s="96"/>
    </row>
    <row r="18" spans="1:8" s="92" customFormat="1" ht="28" customHeight="1">
      <c r="A18" s="94"/>
      <c r="B18" s="104"/>
      <c r="C18" s="104"/>
      <c r="D18" s="91"/>
      <c r="E18" s="91" t="s">
        <v>540</v>
      </c>
      <c r="F18" s="95" t="s">
        <v>46</v>
      </c>
      <c r="G18" s="98" t="str">
        <f>HYPERLINK("http://www.bclaws.ca/EPLibraries/bclaws_new/document/ID/freeside/00_03063_01","Click for Law")</f>
        <v>Click for Law</v>
      </c>
      <c r="H18" s="96">
        <v>42991</v>
      </c>
    </row>
    <row r="19" spans="1:8" s="92" customFormat="1" ht="28" customHeight="1">
      <c r="A19" s="94"/>
      <c r="B19" s="104"/>
      <c r="C19" s="104"/>
      <c r="D19" s="91"/>
      <c r="E19" s="91" t="s">
        <v>52</v>
      </c>
      <c r="F19" s="95" t="s">
        <v>49</v>
      </c>
      <c r="G19" s="98" t="str">
        <f>HYPERLINK("http://www.bclaws.ca/EPLibraries/bclaws_new/document/ID/freeside/00_08038_01","Click for Law")</f>
        <v>Click for Law</v>
      </c>
      <c r="H19" s="96">
        <v>42991</v>
      </c>
    </row>
    <row r="20" spans="1:8" s="92" customFormat="1" ht="15" customHeight="1">
      <c r="A20" s="94" t="s">
        <v>63</v>
      </c>
      <c r="B20" s="91"/>
      <c r="C20" s="91"/>
      <c r="D20" s="91"/>
      <c r="E20" s="91"/>
      <c r="F20" s="95"/>
      <c r="G20" s="95"/>
      <c r="H20" s="96"/>
    </row>
    <row r="21" spans="1:8" s="92" customFormat="1" ht="120" customHeight="1">
      <c r="A21" s="1063" t="s">
        <v>65</v>
      </c>
      <c r="B21" s="911"/>
      <c r="C21" s="911"/>
      <c r="D21" s="911"/>
      <c r="E21" s="911"/>
      <c r="F21" s="911"/>
      <c r="G21" s="911"/>
      <c r="H21" s="911"/>
    </row>
    <row r="22" spans="1:8" s="92" customFormat="1" ht="55">
      <c r="A22" s="116" t="s">
        <v>27</v>
      </c>
      <c r="B22" s="91" t="s">
        <v>79</v>
      </c>
      <c r="C22" s="91" t="s">
        <v>80</v>
      </c>
      <c r="D22" s="91" t="s">
        <v>523</v>
      </c>
      <c r="E22" s="91" t="s">
        <v>50</v>
      </c>
      <c r="F22" s="95" t="s">
        <v>99</v>
      </c>
      <c r="G22" s="109" t="str">
        <f>HYPERLINK("http://web2.gov.mb.ca/laws/statutes/ccsm/f175e.php","Click for Law")</f>
        <v>Click for Law</v>
      </c>
      <c r="H22" s="96">
        <v>43000</v>
      </c>
    </row>
    <row r="23" spans="1:8" s="92" customFormat="1" ht="11">
      <c r="A23" s="94"/>
      <c r="B23" s="91"/>
      <c r="C23" s="91"/>
      <c r="D23" s="91"/>
      <c r="E23" s="91"/>
      <c r="F23" s="107" t="s">
        <v>103</v>
      </c>
      <c r="G23" s="109" t="str">
        <f>HYPERLINK("http://web2.gov.mb.ca/laws/regs/current/_pdf-regs.php?reg=64/98","Click for Reg")</f>
        <v>Click for Reg</v>
      </c>
      <c r="H23" s="96">
        <v>43004</v>
      </c>
    </row>
    <row r="24" spans="1:8" s="92" customFormat="1" ht="33">
      <c r="A24" s="94"/>
      <c r="B24" s="91" t="s">
        <v>81</v>
      </c>
      <c r="C24" s="91" t="s">
        <v>82</v>
      </c>
      <c r="D24" s="91"/>
      <c r="E24" s="91"/>
      <c r="F24" s="95" t="s">
        <v>93</v>
      </c>
      <c r="G24" s="109" t="str">
        <f>HYPERLINK("http://web2.gov.mb.ca/laws/statutes/ccsm/_pdf.php?cap=p33.5","Click for Law")</f>
        <v>Click for Law</v>
      </c>
      <c r="H24" s="96">
        <v>43000</v>
      </c>
    </row>
    <row r="25" spans="1:8" s="92" customFormat="1" ht="11">
      <c r="A25" s="94"/>
      <c r="B25" s="91"/>
      <c r="C25" s="91"/>
      <c r="D25" s="91"/>
      <c r="E25" s="91"/>
      <c r="F25" s="95" t="s">
        <v>103</v>
      </c>
      <c r="G25" s="109" t="str">
        <f>HYPERLINK("http://web2.gov.mb.ca/laws/regs/current/_pdf-regs.php?reg=245/97","Click for Reg")</f>
        <v>Click for Reg</v>
      </c>
      <c r="H25" s="96">
        <v>42998</v>
      </c>
    </row>
    <row r="26" spans="1:8" s="92" customFormat="1" ht="11">
      <c r="A26" s="108" t="s">
        <v>63</v>
      </c>
      <c r="B26" s="91" t="s">
        <v>83</v>
      </c>
      <c r="C26" s="91"/>
      <c r="D26" s="91"/>
      <c r="E26" s="91"/>
      <c r="F26" s="95"/>
      <c r="G26" s="95"/>
      <c r="H26" s="93"/>
    </row>
    <row r="27" spans="1:8" s="92" customFormat="1" ht="123" customHeight="1">
      <c r="A27" s="1063" t="s">
        <v>78</v>
      </c>
      <c r="B27" s="1064"/>
      <c r="C27" s="1064"/>
      <c r="D27" s="1064"/>
      <c r="E27" s="1064"/>
      <c r="F27" s="1064"/>
      <c r="G27" s="1064"/>
      <c r="H27" s="1064"/>
    </row>
    <row r="28" spans="1:8" s="92" customFormat="1" ht="22">
      <c r="A28" s="116" t="s">
        <v>28</v>
      </c>
      <c r="B28" s="91" t="s">
        <v>85</v>
      </c>
      <c r="C28" s="91"/>
      <c r="D28" s="91" t="s">
        <v>524</v>
      </c>
      <c r="E28" s="91" t="s">
        <v>50</v>
      </c>
      <c r="F28" s="95" t="s">
        <v>98</v>
      </c>
      <c r="G28" s="109" t="str">
        <f>HYPERLINK("https://www.canlii.org/en/nb/laws/stat/snb-2009-c-r-10.6/latest/snb-2009-c-r-10.6.html","Click for Law")</f>
        <v>Click for Law</v>
      </c>
      <c r="H28" s="96">
        <v>42979</v>
      </c>
    </row>
    <row r="29" spans="1:8" s="92" customFormat="1" ht="11">
      <c r="A29" s="108"/>
      <c r="B29" s="91"/>
      <c r="C29" s="91"/>
      <c r="D29" s="91"/>
      <c r="E29" s="91"/>
      <c r="F29" s="107" t="s">
        <v>103</v>
      </c>
      <c r="G29" s="109" t="str">
        <f>HYPERLINK("https://www.canlii.org/en/nb/laws/regu/nb-reg-2010-111/latest/nb-reg-2010-111.html","Click for Reg")</f>
        <v>Click for Reg</v>
      </c>
      <c r="H29" s="96">
        <v>40422</v>
      </c>
    </row>
    <row r="30" spans="1:8" s="92" customFormat="1" ht="22">
      <c r="A30" s="108"/>
      <c r="B30" s="91" t="s">
        <v>86</v>
      </c>
      <c r="C30" s="91" t="s">
        <v>87</v>
      </c>
      <c r="D30" s="91"/>
      <c r="E30" s="91" t="s">
        <v>50</v>
      </c>
      <c r="F30" s="95" t="s">
        <v>97</v>
      </c>
      <c r="G30" s="109" t="str">
        <f>HYPERLINK("https://www.canlii.org/en/nb/laws/stat/snb-2009-c-p-7.05/latest/snb-2009-c-p-7.05.html","Click for Law")</f>
        <v>Click for Law</v>
      </c>
      <c r="H30" s="96">
        <v>40422</v>
      </c>
    </row>
    <row r="31" spans="1:8" s="92" customFormat="1" ht="11">
      <c r="A31" s="108"/>
      <c r="B31" s="91"/>
      <c r="C31" s="91"/>
      <c r="D31" s="91"/>
      <c r="E31" s="91"/>
      <c r="F31" s="107" t="s">
        <v>103</v>
      </c>
      <c r="G31" s="109" t="str">
        <f>HYPERLINK("https://www.canlii.org/en/nb/laws/regu/nb-reg-2010-112/latest/nb-reg-2010-112.html","Click for Reg")</f>
        <v>Click for Reg</v>
      </c>
      <c r="H31" s="96">
        <v>40422</v>
      </c>
    </row>
    <row r="32" spans="1:8" s="92" customFormat="1" ht="11">
      <c r="A32" s="108" t="s">
        <v>63</v>
      </c>
      <c r="B32" s="91"/>
      <c r="C32" s="91"/>
      <c r="D32" s="91"/>
      <c r="E32" s="91"/>
      <c r="F32" s="95"/>
      <c r="G32" s="95"/>
      <c r="H32" s="93"/>
    </row>
    <row r="33" spans="1:8" s="92" customFormat="1" ht="112" customHeight="1">
      <c r="A33" s="1063" t="s">
        <v>84</v>
      </c>
      <c r="B33" s="1064"/>
      <c r="C33" s="1064"/>
      <c r="D33" s="1064"/>
      <c r="E33" s="1064"/>
      <c r="F33" s="1064"/>
      <c r="G33" s="1064"/>
      <c r="H33" s="1064"/>
    </row>
    <row r="34" spans="1:8" s="92" customFormat="1" ht="44">
      <c r="A34" s="116" t="s">
        <v>88</v>
      </c>
      <c r="B34" s="91" t="s">
        <v>90</v>
      </c>
      <c r="C34" s="91"/>
      <c r="D34" s="91" t="s">
        <v>525</v>
      </c>
      <c r="E34" s="91" t="s">
        <v>50</v>
      </c>
      <c r="F34" s="95" t="s">
        <v>96</v>
      </c>
      <c r="G34" s="109" t="str">
        <f>HYPERLINK("http://www.assembly.nl.ca/legislation/sr/statutes/a01-2.htm","Click for Law")</f>
        <v>Click for Law</v>
      </c>
      <c r="H34" s="96">
        <v>42156</v>
      </c>
    </row>
    <row r="35" spans="1:8" s="92" customFormat="1" ht="11">
      <c r="A35" s="108"/>
      <c r="B35" s="91"/>
      <c r="C35" s="91"/>
      <c r="D35" s="91"/>
      <c r="E35" s="91"/>
      <c r="F35" s="107" t="s">
        <v>103</v>
      </c>
      <c r="G35" s="109" t="str">
        <f>HYPERLINK("http://www.assembly.nl.ca/legislation/sr/regulations/rc150045.htm","Click for Reg")</f>
        <v>Click for Reg</v>
      </c>
      <c r="H35" s="96">
        <v>42194</v>
      </c>
    </row>
    <row r="36" spans="1:8" s="92" customFormat="1" ht="44">
      <c r="A36" s="108"/>
      <c r="B36" s="91" t="s">
        <v>91</v>
      </c>
      <c r="C36" s="91"/>
      <c r="D36" s="91"/>
      <c r="E36" s="91" t="s">
        <v>50</v>
      </c>
      <c r="F36" s="95" t="s">
        <v>93</v>
      </c>
      <c r="G36" s="109" t="str">
        <f>HYPERLINK("http://assembly.nl.ca/Legislation/sr/statutes/p07-01.htm","Click for Law")</f>
        <v>Click for Law</v>
      </c>
      <c r="H36" s="110">
        <v>39603</v>
      </c>
    </row>
    <row r="37" spans="1:8" s="92" customFormat="1" ht="11">
      <c r="A37" s="108"/>
      <c r="B37" s="91"/>
      <c r="C37" s="91"/>
      <c r="D37" s="91"/>
      <c r="E37" s="91"/>
      <c r="F37" s="95" t="s">
        <v>94</v>
      </c>
      <c r="G37" s="109" t="str">
        <f>HYPERLINK("http://www.assembly.nl.ca/Legislation/sr/Regulations/rc110038.htm","Click for Reg")</f>
        <v>Click for Reg</v>
      </c>
      <c r="H37" s="110">
        <v>40632</v>
      </c>
    </row>
    <row r="38" spans="1:8" s="92" customFormat="1" ht="11">
      <c r="A38" s="108"/>
      <c r="B38" s="91"/>
      <c r="C38" s="91"/>
      <c r="D38" s="91"/>
      <c r="E38" s="91"/>
      <c r="F38" s="95" t="s">
        <v>95</v>
      </c>
      <c r="G38" s="109" t="str">
        <f>HYPERLINK("http://assembly.nl.ca/Legislation/sr/regulations/rc090104.htm","Click for Reg")</f>
        <v>Click for Reg</v>
      </c>
      <c r="H38" s="110">
        <v>40634</v>
      </c>
    </row>
    <row r="39" spans="1:8" s="92" customFormat="1" ht="44">
      <c r="A39" s="108"/>
      <c r="B39" s="91" t="s">
        <v>92</v>
      </c>
      <c r="C39" s="91"/>
      <c r="D39" s="91"/>
      <c r="E39" s="91"/>
      <c r="F39" s="95"/>
      <c r="G39" s="95"/>
      <c r="H39" s="95"/>
    </row>
    <row r="40" spans="1:8" s="92" customFormat="1" ht="11">
      <c r="A40" s="108" t="s">
        <v>63</v>
      </c>
      <c r="B40" s="91"/>
      <c r="C40" s="91"/>
      <c r="D40" s="91"/>
      <c r="E40" s="91"/>
      <c r="F40" s="95"/>
      <c r="G40" s="95"/>
      <c r="H40" s="93"/>
    </row>
    <row r="41" spans="1:8" s="92" customFormat="1" ht="133" customHeight="1">
      <c r="A41" s="1063" t="s">
        <v>89</v>
      </c>
      <c r="B41" s="1064"/>
      <c r="C41" s="1064"/>
      <c r="D41" s="1064"/>
      <c r="E41" s="1064"/>
      <c r="F41" s="1064"/>
      <c r="G41" s="1064"/>
      <c r="H41" s="1064"/>
    </row>
    <row r="42" spans="1:8" s="92" customFormat="1" ht="33">
      <c r="A42" s="116" t="s">
        <v>29</v>
      </c>
      <c r="B42" s="91" t="s">
        <v>107</v>
      </c>
      <c r="C42" s="91" t="s">
        <v>108</v>
      </c>
      <c r="D42" s="91" t="s">
        <v>526</v>
      </c>
      <c r="E42" s="91"/>
      <c r="F42" s="99" t="s">
        <v>109</v>
      </c>
      <c r="G42" s="113" t="str">
        <f>HYPERLINK("http://nslegislature.ca/legc/statutes/freedom%20of%20information%20and%20protection%20of%20privacy.pdf","Click for Law")</f>
        <v>Click for Law</v>
      </c>
      <c r="H42" s="111">
        <v>42303</v>
      </c>
    </row>
    <row r="43" spans="1:8" s="92" customFormat="1" ht="11">
      <c r="A43" s="108"/>
      <c r="B43" s="91"/>
      <c r="C43" s="91"/>
      <c r="D43" s="91"/>
      <c r="E43" s="91"/>
      <c r="F43" s="99" t="s">
        <v>110</v>
      </c>
      <c r="G43" s="113" t="str">
        <f>HYPERLINK("http://nslegislature.ca/legc/bills/60th_2nd/3rd_read/b234.htm","Click for Law")</f>
        <v>Click for Law</v>
      </c>
      <c r="H43" s="111">
        <v>39777</v>
      </c>
    </row>
    <row r="44" spans="1:8" s="92" customFormat="1" ht="11">
      <c r="A44" s="108"/>
      <c r="B44" s="91"/>
      <c r="C44" s="91"/>
      <c r="D44" s="91"/>
      <c r="E44" s="91"/>
      <c r="F44" s="99" t="s">
        <v>103</v>
      </c>
      <c r="G44" s="113" t="str">
        <f>HYPERLINK("http://www.novascotia.ca/just/regulations/regs/foiregs.htm","Click for Reg")</f>
        <v>Click for Reg</v>
      </c>
      <c r="H44" s="111">
        <v>42095</v>
      </c>
    </row>
    <row r="45" spans="1:8" s="92" customFormat="1" ht="11">
      <c r="A45" s="108"/>
      <c r="B45" s="91"/>
      <c r="C45" s="91"/>
      <c r="D45" s="91"/>
      <c r="E45" s="91"/>
      <c r="F45" s="100" t="s">
        <v>111</v>
      </c>
      <c r="G45" s="112" t="str">
        <f>HYPERLINK("http://nslegislature.ca/legc/bills/61st_4th/1st_read/b076.htm","Click for Law")</f>
        <v>Click for Law</v>
      </c>
      <c r="H45" s="111">
        <v>41426</v>
      </c>
    </row>
    <row r="46" spans="1:8" s="92" customFormat="1" ht="11">
      <c r="A46" s="108"/>
      <c r="B46" s="91"/>
      <c r="C46" s="91"/>
      <c r="D46" s="91"/>
      <c r="E46" s="91"/>
      <c r="F46" s="100" t="s">
        <v>112</v>
      </c>
      <c r="G46" s="112" t="str">
        <f>HYPERLINK("http://nslegislature.ca/legc/statutes/municipal%20government.pdf","Click for Law")</f>
        <v>Click for Law</v>
      </c>
      <c r="H46" s="111">
        <v>36251</v>
      </c>
    </row>
    <row r="47" spans="1:8" s="92" customFormat="1" ht="11">
      <c r="A47" s="108"/>
      <c r="B47" s="91"/>
      <c r="C47" s="91"/>
      <c r="D47" s="91"/>
      <c r="E47" s="91"/>
      <c r="F47" s="100" t="s">
        <v>103</v>
      </c>
      <c r="G47" s="112" t="str">
        <f>HYPERLINK("http://www.novascotia.ca/just/regulations/regs/foiregs.htm","Click for Reg")</f>
        <v>Click for Reg</v>
      </c>
      <c r="H47" s="111">
        <v>42095</v>
      </c>
    </row>
    <row r="48" spans="1:8" s="92" customFormat="1" ht="22">
      <c r="A48" s="108"/>
      <c r="B48" s="91"/>
      <c r="C48" s="91"/>
      <c r="D48" s="91"/>
      <c r="E48" s="91"/>
      <c r="F48" s="99" t="s">
        <v>113</v>
      </c>
      <c r="G48" s="112" t="str">
        <f>HYPERLINK("https://www.canlii.org/en/ns/laws/stat/sns-2006-c-3/latest/sns-2006-c-3.html","Click for Law")</f>
        <v>Click for Law</v>
      </c>
      <c r="H48" s="111">
        <v>40631</v>
      </c>
    </row>
    <row r="49" spans="1:10" s="92" customFormat="1" ht="11">
      <c r="A49" s="108"/>
      <c r="B49" s="91"/>
      <c r="C49" s="91"/>
      <c r="D49" s="91"/>
      <c r="E49" s="91"/>
      <c r="F49" s="95" t="s">
        <v>103</v>
      </c>
      <c r="G49" s="100"/>
      <c r="H49" s="100"/>
    </row>
    <row r="50" spans="1:10" s="92" customFormat="1" ht="11">
      <c r="A50" s="108" t="s">
        <v>63</v>
      </c>
      <c r="B50" s="91"/>
      <c r="C50" s="91"/>
      <c r="D50" s="91"/>
      <c r="E50" s="91"/>
      <c r="G50" s="95"/>
      <c r="H50" s="93"/>
    </row>
    <row r="51" spans="1:10" s="92" customFormat="1" ht="112" customHeight="1">
      <c r="A51" s="1063" t="s">
        <v>106</v>
      </c>
      <c r="B51" s="1064"/>
      <c r="C51" s="1064"/>
      <c r="D51" s="1064"/>
      <c r="E51" s="1064"/>
      <c r="F51" s="1064"/>
      <c r="G51" s="1064"/>
      <c r="H51" s="1064"/>
    </row>
    <row r="52" spans="1:10" s="92" customFormat="1" ht="31" customHeight="1">
      <c r="A52" s="116" t="s">
        <v>30</v>
      </c>
      <c r="B52" s="91" t="s">
        <v>101</v>
      </c>
      <c r="C52" s="91" t="s">
        <v>102</v>
      </c>
      <c r="D52" s="91" t="s">
        <v>527</v>
      </c>
      <c r="E52" s="91" t="s">
        <v>50</v>
      </c>
      <c r="F52" s="99" t="s">
        <v>104</v>
      </c>
      <c r="G52" s="112" t="str">
        <f>HYPERLINK("https://www.justice.gov.nt.ca/en/files/legislation/access-to-information-and-protection-of-privacy/access-to-information-and-protection-of-privacy.a.pdf?t1471981211641","Click for Law")</f>
        <v>Click for Law</v>
      </c>
      <c r="H52" s="111">
        <v>35430</v>
      </c>
    </row>
    <row r="53" spans="1:10" s="92" customFormat="1" ht="31" customHeight="1">
      <c r="A53" s="108"/>
      <c r="B53" s="91"/>
      <c r="C53" s="91"/>
      <c r="D53" s="91"/>
      <c r="E53" s="91"/>
      <c r="F53" s="100" t="s">
        <v>103</v>
      </c>
      <c r="G53" s="112" t="str">
        <f>HYPERLINK("https://www.justice.gov.nt.ca/en/files/legislation/access-to-information-and-protection-of-privacy/access-to-information-and-protection-of-privacy.r1.pdf?t1471981211642","Click for Reg")</f>
        <v>Click for Reg</v>
      </c>
      <c r="H53" s="100"/>
    </row>
    <row r="54" spans="1:10" s="92" customFormat="1" ht="31" customHeight="1">
      <c r="A54" s="108"/>
      <c r="B54" s="91"/>
      <c r="C54" s="91"/>
      <c r="D54" s="91"/>
      <c r="E54" s="91"/>
      <c r="F54" s="100" t="s">
        <v>105</v>
      </c>
      <c r="G54" s="112" t="str">
        <f>HYPERLINK("https://www.justice.gov.nt.ca/en/files/legislation/health-information/health-information.a.pdf","Click for Reg")</f>
        <v>Click for Reg</v>
      </c>
      <c r="H54" s="111">
        <v>42217</v>
      </c>
    </row>
    <row r="55" spans="1:10" s="92" customFormat="1" ht="11">
      <c r="A55" s="108" t="s">
        <v>63</v>
      </c>
      <c r="B55" s="91"/>
      <c r="C55" s="91"/>
      <c r="D55" s="91"/>
      <c r="E55" s="91"/>
      <c r="F55" s="95" t="s">
        <v>103</v>
      </c>
      <c r="G55" s="109" t="str">
        <f>HYPERLINK("https://www.justice.gov.nt.ca/en/files/legislation/health-information/health-information.r1.pdf","Click for Reg")</f>
        <v>Click for Reg</v>
      </c>
      <c r="H55" s="96">
        <v>42278</v>
      </c>
    </row>
    <row r="56" spans="1:10" s="92" customFormat="1" ht="113" customHeight="1">
      <c r="A56" s="1063" t="s">
        <v>100</v>
      </c>
      <c r="B56" s="1064"/>
      <c r="C56" s="1064"/>
      <c r="D56" s="1064"/>
      <c r="E56" s="1064"/>
      <c r="F56" s="1064"/>
      <c r="G56" s="1064"/>
      <c r="H56" s="1064"/>
    </row>
    <row r="57" spans="1:10" s="92" customFormat="1" ht="52" customHeight="1">
      <c r="A57" s="116" t="s">
        <v>53</v>
      </c>
      <c r="B57" s="91" t="s">
        <v>114</v>
      </c>
      <c r="C57" s="91" t="s">
        <v>115</v>
      </c>
      <c r="D57" s="91" t="s">
        <v>528</v>
      </c>
      <c r="E57" s="91" t="s">
        <v>50</v>
      </c>
      <c r="F57" s="100" t="s">
        <v>116</v>
      </c>
      <c r="G57" s="112" t="str">
        <f>HYPERLINK("http://www.atipp.gov.nu.ca/pdf/ATIPP%20Act.pdf","Click for Law")</f>
        <v>Click for Law</v>
      </c>
      <c r="H57" s="111">
        <v>39447</v>
      </c>
    </row>
    <row r="58" spans="1:10" s="92" customFormat="1" ht="11">
      <c r="A58" s="108" t="s">
        <v>63</v>
      </c>
      <c r="B58" s="91"/>
      <c r="C58" s="91"/>
      <c r="D58" s="91"/>
      <c r="E58" s="91"/>
      <c r="F58" s="95" t="s">
        <v>103</v>
      </c>
      <c r="G58" s="112" t="str">
        <f>HYPERLINK("http://www.atipp.gov.nu.ca/pdf/ATIPP%20Act.pdf","Click for Law")</f>
        <v>Click for Law</v>
      </c>
      <c r="H58" s="93"/>
      <c r="J58" s="92" t="s">
        <v>118</v>
      </c>
    </row>
    <row r="59" spans="1:10" s="92" customFormat="1" ht="255" customHeight="1">
      <c r="A59" s="1063" t="s">
        <v>117</v>
      </c>
      <c r="B59" s="1064"/>
      <c r="C59" s="1064"/>
      <c r="D59" s="1064"/>
      <c r="E59" s="1064"/>
      <c r="F59" s="1064"/>
      <c r="G59" s="1064"/>
      <c r="H59" s="1064"/>
    </row>
    <row r="60" spans="1:10" s="92" customFormat="1" ht="33">
      <c r="A60" s="116" t="s">
        <v>31</v>
      </c>
      <c r="B60" s="91" t="s">
        <v>32</v>
      </c>
      <c r="C60" s="91"/>
      <c r="D60" s="91" t="s">
        <v>33</v>
      </c>
      <c r="E60" s="91" t="s">
        <v>50</v>
      </c>
      <c r="F60" s="100" t="s">
        <v>122</v>
      </c>
      <c r="G60" s="112" t="str">
        <f>HYPERLINK("https://www.ontario.ca/laws/statute/04p03","Click for Law")</f>
        <v>Click for Law</v>
      </c>
      <c r="H60" s="111">
        <v>42887</v>
      </c>
    </row>
    <row r="61" spans="1:10" s="92" customFormat="1" ht="11">
      <c r="A61" s="108"/>
      <c r="B61" s="91"/>
      <c r="C61" s="91"/>
      <c r="D61" s="91"/>
      <c r="E61" s="91"/>
      <c r="F61" s="100" t="s">
        <v>103</v>
      </c>
      <c r="G61" s="112" t="str">
        <f>HYPERLINK("https://www.ontario.ca/laws/statute/90f31","Click for Reg")</f>
        <v>Click for Reg</v>
      </c>
      <c r="H61" s="100" t="s">
        <v>123</v>
      </c>
    </row>
    <row r="62" spans="1:10" s="92" customFormat="1" ht="33">
      <c r="A62" s="108"/>
      <c r="B62" s="91" t="s">
        <v>120</v>
      </c>
      <c r="C62" s="91"/>
      <c r="D62" s="91"/>
      <c r="E62" s="91" t="s">
        <v>50</v>
      </c>
      <c r="F62" s="100" t="s">
        <v>99</v>
      </c>
      <c r="G62" s="112" t="str">
        <f>HYPERLINK("https://www.ontario.ca/laws/statute/90f31","Click for Law")</f>
        <v>Click for Law</v>
      </c>
      <c r="H62" s="111">
        <v>42887</v>
      </c>
    </row>
    <row r="63" spans="1:10" s="92" customFormat="1" ht="11">
      <c r="A63" s="108"/>
      <c r="B63" s="91"/>
      <c r="C63" s="91"/>
      <c r="D63" s="91"/>
      <c r="E63" s="91"/>
      <c r="F63" s="100" t="s">
        <v>103</v>
      </c>
      <c r="G63" s="112" t="str">
        <f>HYPERLINK("https://www.ontario.ca/laws/statute/90f31","Click for Reg")</f>
        <v>Click for Reg</v>
      </c>
      <c r="H63" s="111" t="s">
        <v>123</v>
      </c>
    </row>
    <row r="64" spans="1:10" s="92" customFormat="1" ht="33">
      <c r="A64" s="108"/>
      <c r="B64" s="91" t="s">
        <v>120</v>
      </c>
      <c r="C64" s="91"/>
      <c r="D64" s="91"/>
      <c r="E64" s="91" t="s">
        <v>124</v>
      </c>
      <c r="F64" s="99" t="s">
        <v>121</v>
      </c>
      <c r="G64" s="112" t="str">
        <f>HYPERLINK("https://www.ontario.ca/laws/statute/90m56","Click for Law")</f>
        <v>Click for Law</v>
      </c>
      <c r="H64" s="111">
        <v>42872</v>
      </c>
    </row>
    <row r="65" spans="1:17" s="92" customFormat="1" ht="11">
      <c r="A65" s="108"/>
      <c r="B65" s="91"/>
      <c r="C65" s="91"/>
      <c r="D65" s="91"/>
      <c r="E65" s="91"/>
      <c r="F65" s="99" t="s">
        <v>103</v>
      </c>
      <c r="G65" s="112" t="str">
        <f>HYPERLINK("https://www.ontario.ca/laws/statute/90m56","Click for Reg")</f>
        <v>Click for Reg</v>
      </c>
      <c r="H65" s="100" t="s">
        <v>123</v>
      </c>
    </row>
    <row r="66" spans="1:17" s="92" customFormat="1" ht="11">
      <c r="A66" s="108" t="s">
        <v>63</v>
      </c>
      <c r="B66" s="91"/>
      <c r="C66" s="91"/>
      <c r="D66" s="91"/>
      <c r="E66" s="91"/>
      <c r="F66" s="95"/>
      <c r="G66" s="95"/>
      <c r="H66" s="93"/>
    </row>
    <row r="67" spans="1:17" s="92" customFormat="1" ht="126" customHeight="1">
      <c r="A67" s="1063" t="s">
        <v>119</v>
      </c>
      <c r="B67" s="1064"/>
      <c r="C67" s="1064"/>
      <c r="D67" s="1064"/>
      <c r="E67" s="1064"/>
      <c r="F67" s="1064"/>
      <c r="G67" s="1064"/>
      <c r="H67" s="1064"/>
    </row>
    <row r="68" spans="1:17" s="92" customFormat="1" ht="33" customHeight="1">
      <c r="A68" s="116" t="s">
        <v>34</v>
      </c>
      <c r="B68" s="101" t="s">
        <v>127</v>
      </c>
      <c r="C68" s="91"/>
      <c r="D68" s="91" t="s">
        <v>529</v>
      </c>
      <c r="E68" s="91" t="s">
        <v>50</v>
      </c>
      <c r="F68" s="100" t="s">
        <v>99</v>
      </c>
      <c r="G68" s="112" t="str">
        <f>HYPERLINK("https://www.princeedwardisland.ca/sites/default/files/legislation/f-15-01_0.pdf","Click for Law")</f>
        <v>Click for Law</v>
      </c>
      <c r="H68" s="111">
        <v>42602</v>
      </c>
    </row>
    <row r="69" spans="1:17" s="92" customFormat="1" ht="11">
      <c r="A69" s="108" t="s">
        <v>63</v>
      </c>
      <c r="B69" s="91"/>
      <c r="C69" s="91"/>
      <c r="D69" s="91"/>
      <c r="E69" s="91"/>
      <c r="F69" s="95" t="s">
        <v>103</v>
      </c>
      <c r="G69" s="109" t="str">
        <f>HYPERLINK("https://www.princeedwardisland.ca/sites/default/files/legislation/f15-01g_0.pdf","Click for Reg")</f>
        <v>Click for Reg</v>
      </c>
      <c r="H69" s="96">
        <v>42532</v>
      </c>
    </row>
    <row r="70" spans="1:17" s="92" customFormat="1" ht="125" customHeight="1">
      <c r="A70" s="1063" t="s">
        <v>125</v>
      </c>
      <c r="B70" s="1064"/>
      <c r="C70" s="1064"/>
      <c r="D70" s="1064"/>
      <c r="E70" s="1064"/>
      <c r="F70" s="1064"/>
      <c r="G70" s="1064"/>
      <c r="H70" s="1064"/>
    </row>
    <row r="71" spans="1:17" s="92" customFormat="1" ht="66">
      <c r="A71" s="116" t="s">
        <v>56</v>
      </c>
      <c r="B71" s="91" t="s">
        <v>129</v>
      </c>
      <c r="C71" s="91" t="s">
        <v>130</v>
      </c>
      <c r="D71" s="91" t="s">
        <v>530</v>
      </c>
      <c r="E71" s="91" t="s">
        <v>50</v>
      </c>
      <c r="F71" s="99" t="s">
        <v>55</v>
      </c>
      <c r="G71" s="113" t="str">
        <f>HYPERLINK("http://legisquebec.gouv.qc.ca/en/ShowDoc/cs/A-2.1","Click for Law")</f>
        <v>Click for Law</v>
      </c>
      <c r="H71" s="114">
        <v>42887</v>
      </c>
    </row>
    <row r="72" spans="1:17" s="92" customFormat="1" ht="26" customHeight="1">
      <c r="A72" s="108"/>
      <c r="B72" s="101" t="s">
        <v>131</v>
      </c>
      <c r="C72" s="91" t="s">
        <v>132</v>
      </c>
      <c r="D72" s="91"/>
      <c r="E72" s="91" t="s">
        <v>541</v>
      </c>
      <c r="F72" s="99" t="s">
        <v>61</v>
      </c>
      <c r="G72" s="113" t="str">
        <f>HYPERLINK("http://legisquebec.gouv.qc.ca/en/ShowDoc/cs/P-39.1","Click for Law")</f>
        <v>Click for Law</v>
      </c>
      <c r="H72" s="114">
        <v>42397</v>
      </c>
      <c r="Q72" s="115" t="str">
        <f>HYPERLINK("https://www.priv.gc.ca/en/privacy-topics/privacy-laws-in-canada/the-personal-information-protection-and-electronic-documents-act-pipeda/legislation-related-to-pipeda/provincial-legislation-deemed-substantially-similar-to-pipeda/","Provincial similarities")</f>
        <v>Provincial similarities</v>
      </c>
    </row>
    <row r="73" spans="1:17" s="92" customFormat="1" ht="44" customHeight="1">
      <c r="A73" s="108"/>
      <c r="B73" s="91"/>
      <c r="C73" s="91"/>
      <c r="D73" s="91"/>
      <c r="E73" s="91" t="s">
        <v>51</v>
      </c>
      <c r="F73" s="99" t="s">
        <v>54</v>
      </c>
      <c r="G73" s="113" t="str">
        <f>HYPERLINK("http://www2.publicationsduquebec.gouv.qc.ca/dynamicSearch/telecharge.php?type=5&amp;file=2008C8A.PDF","Click for Law")</f>
        <v>Click for Law</v>
      </c>
      <c r="H73" s="114">
        <v>39596</v>
      </c>
    </row>
    <row r="74" spans="1:17" s="92" customFormat="1" ht="11">
      <c r="A74" s="108" t="s">
        <v>63</v>
      </c>
      <c r="B74" s="91"/>
      <c r="C74" s="91"/>
      <c r="D74" s="91"/>
      <c r="E74" s="91"/>
      <c r="F74" s="95"/>
      <c r="G74" s="95"/>
      <c r="H74" s="93"/>
    </row>
    <row r="75" spans="1:17" s="92" customFormat="1" ht="126" customHeight="1">
      <c r="A75" s="1063" t="s">
        <v>128</v>
      </c>
      <c r="B75" s="1064"/>
      <c r="C75" s="1064"/>
      <c r="D75" s="1064"/>
      <c r="E75" s="1064"/>
      <c r="F75" s="1064"/>
      <c r="G75" s="1064"/>
      <c r="H75" s="1064"/>
    </row>
    <row r="76" spans="1:17" s="92" customFormat="1" ht="22">
      <c r="A76" s="116" t="s">
        <v>35</v>
      </c>
      <c r="B76" s="101" t="s">
        <v>134</v>
      </c>
      <c r="C76" s="91"/>
      <c r="D76" s="91" t="s">
        <v>531</v>
      </c>
      <c r="E76" s="91" t="s">
        <v>50</v>
      </c>
      <c r="F76" s="99" t="s">
        <v>99</v>
      </c>
      <c r="G76" s="113" t="str">
        <f>HYPERLINK("http://www.qp.gov.sk.ca/documents/English/Statutes/Statutes/F22-01.pdf","Click for Law")</f>
        <v>Click for Law</v>
      </c>
      <c r="H76" s="114">
        <v>33695</v>
      </c>
    </row>
    <row r="77" spans="1:17" s="92" customFormat="1" ht="11">
      <c r="A77" s="108"/>
      <c r="B77" s="101"/>
      <c r="C77" s="101"/>
      <c r="D77" s="101"/>
      <c r="E77" s="101"/>
      <c r="F77" s="99" t="s">
        <v>103</v>
      </c>
      <c r="G77" s="113" t="str">
        <f>HYPERLINK("http://www.qp.gov.sk.ca/documents/English/Regulations/Regulations/F22-01R1.pdf","Click for Reg")</f>
        <v>Click for Reg</v>
      </c>
      <c r="H77" s="114">
        <v>33695</v>
      </c>
    </row>
    <row r="78" spans="1:17" s="92" customFormat="1" ht="22">
      <c r="A78" s="108"/>
      <c r="B78" s="91"/>
      <c r="C78" s="91"/>
      <c r="D78" s="91"/>
      <c r="E78" s="91" t="s">
        <v>50</v>
      </c>
      <c r="F78" s="99" t="s">
        <v>136</v>
      </c>
      <c r="G78" s="113" t="str">
        <f>HYPERLINK("http://www.qp.gov.sk.ca/documents/English/Statutes/Statutes/L27-1.pdf","Click for Law")</f>
        <v>Click for Law</v>
      </c>
      <c r="H78" s="99"/>
    </row>
    <row r="79" spans="1:17" s="92" customFormat="1" ht="11">
      <c r="A79" s="108"/>
      <c r="B79" s="101"/>
      <c r="C79" s="101"/>
      <c r="D79" s="101"/>
      <c r="E79" s="101"/>
      <c r="F79" s="99" t="s">
        <v>103</v>
      </c>
      <c r="G79" s="113" t="str">
        <f>HYPERLINK("http://www.qp.gov.sk.ca/documents/English/Regulations/Regulations/L27-1R1.pdf'","Click for Reg")</f>
        <v>Click for Reg</v>
      </c>
      <c r="H79" s="114">
        <v>34151</v>
      </c>
    </row>
    <row r="80" spans="1:17" s="92" customFormat="1" ht="33">
      <c r="A80" s="108"/>
      <c r="B80" s="101" t="s">
        <v>135</v>
      </c>
      <c r="C80" s="91"/>
      <c r="D80" s="91"/>
      <c r="E80" s="91" t="s">
        <v>50</v>
      </c>
      <c r="F80" s="99" t="s">
        <v>137</v>
      </c>
      <c r="G80" s="113" t="str">
        <f>HYPERLINK("http://www.qp.gov.sk.ca/documents/english/Statutes/Statutes/H0-021.pdf","Click for Law")</f>
        <v>Click for Law</v>
      </c>
      <c r="H80" s="114">
        <v>37865</v>
      </c>
    </row>
    <row r="81" spans="1:8" s="92" customFormat="1" ht="11">
      <c r="A81" s="108"/>
      <c r="B81" s="101"/>
      <c r="C81" s="101"/>
      <c r="D81" s="101"/>
      <c r="E81" s="101"/>
      <c r="F81" s="99" t="s">
        <v>103</v>
      </c>
      <c r="G81" s="113" t="str">
        <f>HYPERLINK("http://oipc.sk.ca/Updated%20HIPA%20Regs%20-%20May%2020101%20-%20H0-021r1.pdf","Click for Reg")</f>
        <v>Click for Reg</v>
      </c>
      <c r="H81" s="99"/>
    </row>
    <row r="82" spans="1:8" s="92" customFormat="1" ht="11">
      <c r="A82" s="108" t="s">
        <v>63</v>
      </c>
      <c r="B82" s="91"/>
      <c r="C82" s="91"/>
      <c r="D82" s="91"/>
      <c r="E82" s="91"/>
      <c r="F82" s="95"/>
      <c r="G82" s="95"/>
      <c r="H82" s="93"/>
    </row>
    <row r="83" spans="1:8" s="92" customFormat="1" ht="100" customHeight="1">
      <c r="A83" s="1063" t="s">
        <v>133</v>
      </c>
      <c r="B83" s="1064"/>
      <c r="C83" s="1064"/>
      <c r="D83" s="1064"/>
      <c r="E83" s="1064"/>
      <c r="F83" s="1064"/>
      <c r="G83" s="1064"/>
      <c r="H83" s="1064"/>
    </row>
    <row r="84" spans="1:8" s="92" customFormat="1" ht="44">
      <c r="A84" s="116" t="s">
        <v>36</v>
      </c>
      <c r="B84" s="101" t="s">
        <v>114</v>
      </c>
      <c r="C84" s="101" t="s">
        <v>139</v>
      </c>
      <c r="D84" s="91" t="s">
        <v>532</v>
      </c>
      <c r="E84" s="91" t="s">
        <v>50</v>
      </c>
      <c r="F84" s="99" t="s">
        <v>104</v>
      </c>
      <c r="G84" s="113" t="str">
        <f>HYPERLINK("http://www.gov.yk.ca/legislation/acts/atipp.pdf","Click for Law")</f>
        <v>Click for Law</v>
      </c>
      <c r="H84" s="99">
        <v>2002</v>
      </c>
    </row>
    <row r="85" spans="1:8" s="92" customFormat="1" ht="11">
      <c r="A85" s="116"/>
      <c r="B85" s="101"/>
      <c r="C85" s="101"/>
      <c r="D85" s="101"/>
      <c r="E85" s="101"/>
      <c r="F85" s="99" t="s">
        <v>103</v>
      </c>
      <c r="G85" s="113" t="str">
        <f>HYPERLINK("http://www.gov.yk.ca/legislation/regs/oic2009_240.pdf","Click for Reg")</f>
        <v>Click for Reg</v>
      </c>
      <c r="H85" s="114">
        <v>40163</v>
      </c>
    </row>
    <row r="86" spans="1:8" s="92" customFormat="1" ht="11">
      <c r="A86" s="108"/>
      <c r="B86" s="91"/>
      <c r="C86" s="91"/>
      <c r="D86" s="91"/>
      <c r="E86" s="91"/>
      <c r="F86" s="99" t="s">
        <v>140</v>
      </c>
      <c r="G86" s="113" t="str">
        <f>HYPERLINK("http://www.hss.gov.yk.ca/pdf/hipma-act.pdf","Click for Law")</f>
        <v>Click for Law</v>
      </c>
      <c r="H86" s="99">
        <v>2013</v>
      </c>
    </row>
    <row r="87" spans="1:8" s="92" customFormat="1" ht="11">
      <c r="A87" s="108"/>
      <c r="B87" s="101"/>
      <c r="C87" s="101"/>
      <c r="D87" s="101"/>
      <c r="E87" s="101"/>
      <c r="F87" s="99" t="s">
        <v>103</v>
      </c>
      <c r="G87" s="99"/>
      <c r="H87" s="99"/>
    </row>
    <row r="88" spans="1:8" s="92" customFormat="1" ht="11">
      <c r="A88" s="108" t="s">
        <v>63</v>
      </c>
      <c r="B88" s="91"/>
      <c r="C88" s="91"/>
      <c r="D88" s="91"/>
      <c r="E88" s="91"/>
      <c r="F88" s="95"/>
      <c r="G88" s="95"/>
      <c r="H88" s="93"/>
    </row>
    <row r="89" spans="1:8" s="92" customFormat="1" ht="111" customHeight="1">
      <c r="A89" s="1063" t="s">
        <v>138</v>
      </c>
      <c r="B89" s="1064"/>
      <c r="C89" s="1064"/>
      <c r="D89" s="1064"/>
      <c r="E89" s="1064"/>
      <c r="F89" s="1064"/>
      <c r="G89" s="1064"/>
      <c r="H89" s="1064"/>
    </row>
    <row r="90" spans="1:8" s="92" customFormat="1" ht="11"/>
    <row r="91" spans="1:8" s="92" customFormat="1" ht="11"/>
    <row r="92" spans="1:8" s="92" customFormat="1" ht="11"/>
    <row r="93" spans="1:8" s="92" customFormat="1" ht="11"/>
    <row r="94" spans="1:8" s="92" customFormat="1" ht="11"/>
    <row r="95" spans="1:8" s="92" customFormat="1" ht="11"/>
    <row r="96" spans="1:8" s="92" customFormat="1" ht="11"/>
    <row r="97" s="92" customFormat="1" ht="11"/>
    <row r="98" s="92" customFormat="1" ht="11"/>
    <row r="99" s="92" customFormat="1" ht="11"/>
    <row r="100" s="92" customFormat="1" ht="11"/>
    <row r="101" s="92" customFormat="1" ht="11"/>
    <row r="102" s="92" customFormat="1" ht="11"/>
    <row r="103" s="92" customFormat="1" ht="11"/>
    <row r="104" s="92" customFormat="1" ht="11"/>
    <row r="105" s="92" customFormat="1" ht="11"/>
    <row r="106" s="92" customFormat="1" ht="11"/>
    <row r="107" s="92" customFormat="1" ht="11"/>
    <row r="108" s="92" customFormat="1" ht="11"/>
    <row r="109" s="92" customFormat="1" ht="11"/>
    <row r="110" s="92" customFormat="1" ht="11"/>
    <row r="111" s="92" customFormat="1" ht="11"/>
    <row r="112" s="92" customFormat="1" ht="11"/>
    <row r="113" spans="6:7" s="92" customFormat="1" ht="11"/>
    <row r="114" spans="6:7">
      <c r="F114" s="90"/>
      <c r="G114" s="90"/>
    </row>
    <row r="115" spans="6:7">
      <c r="F115" s="90"/>
      <c r="G115" s="90"/>
    </row>
    <row r="116" spans="6:7">
      <c r="F116" s="90"/>
      <c r="G116" s="90"/>
    </row>
    <row r="117" spans="6:7">
      <c r="F117" s="90"/>
      <c r="G117" s="90"/>
    </row>
    <row r="118" spans="6:7">
      <c r="F118" s="90"/>
      <c r="G118" s="90"/>
    </row>
    <row r="119" spans="6:7">
      <c r="F119" s="90"/>
      <c r="G119" s="90"/>
    </row>
    <row r="120" spans="6:7">
      <c r="F120" s="90"/>
      <c r="G120" s="90"/>
    </row>
    <row r="121" spans="6:7">
      <c r="F121" s="90"/>
      <c r="G121" s="90"/>
    </row>
    <row r="122" spans="6:7">
      <c r="F122" s="90"/>
      <c r="G122" s="90"/>
    </row>
    <row r="123" spans="6:7">
      <c r="F123" s="90"/>
      <c r="G123" s="90"/>
    </row>
    <row r="124" spans="6:7">
      <c r="F124" s="90"/>
      <c r="G124" s="90"/>
    </row>
    <row r="125" spans="6:7">
      <c r="F125" s="90"/>
      <c r="G125" s="90"/>
    </row>
    <row r="126" spans="6:7">
      <c r="F126" s="90"/>
      <c r="G126" s="90"/>
    </row>
    <row r="127" spans="6:7">
      <c r="F127" s="90"/>
      <c r="G127" s="90"/>
    </row>
    <row r="128" spans="6:7">
      <c r="F128" s="90"/>
      <c r="G128" s="90"/>
    </row>
    <row r="129" spans="6:7">
      <c r="F129" s="90"/>
      <c r="G129" s="90"/>
    </row>
    <row r="130" spans="6:7">
      <c r="F130" s="90"/>
      <c r="G130" s="90"/>
    </row>
    <row r="131" spans="6:7">
      <c r="F131" s="90"/>
      <c r="G131" s="90"/>
    </row>
    <row r="132" spans="6:7">
      <c r="F132" s="90"/>
      <c r="G132" s="90"/>
    </row>
    <row r="133" spans="6:7">
      <c r="F133" s="90"/>
      <c r="G133" s="90"/>
    </row>
    <row r="134" spans="6:7">
      <c r="F134" s="90"/>
      <c r="G134" s="90"/>
    </row>
    <row r="135" spans="6:7">
      <c r="F135" s="90"/>
      <c r="G135" s="90"/>
    </row>
    <row r="136" spans="6:7">
      <c r="F136" s="90"/>
      <c r="G136" s="90"/>
    </row>
    <row r="137" spans="6:7">
      <c r="F137" s="90"/>
      <c r="G137" s="90"/>
    </row>
    <row r="138" spans="6:7">
      <c r="F138" s="90"/>
      <c r="G138" s="90"/>
    </row>
    <row r="139" spans="6:7">
      <c r="F139" s="90"/>
      <c r="G139" s="90"/>
    </row>
    <row r="140" spans="6:7">
      <c r="F140" s="90"/>
      <c r="G140" s="90"/>
    </row>
    <row r="141" spans="6:7">
      <c r="F141" s="90"/>
      <c r="G141" s="90"/>
    </row>
    <row r="142" spans="6:7">
      <c r="F142" s="90"/>
      <c r="G142" s="90"/>
    </row>
    <row r="143" spans="6:7">
      <c r="F143" s="90"/>
      <c r="G143" s="90"/>
    </row>
    <row r="144" spans="6:7">
      <c r="F144" s="90"/>
      <c r="G144" s="90"/>
    </row>
  </sheetData>
  <mergeCells count="18">
    <mergeCell ref="A89:H89"/>
    <mergeCell ref="A33:H33"/>
    <mergeCell ref="A41:H41"/>
    <mergeCell ref="A51:H51"/>
    <mergeCell ref="A56:H56"/>
    <mergeCell ref="A59:H59"/>
    <mergeCell ref="A67:H67"/>
    <mergeCell ref="A70:H70"/>
    <mergeCell ref="A75:H75"/>
    <mergeCell ref="A83:H83"/>
    <mergeCell ref="B1:H1"/>
    <mergeCell ref="A21:H21"/>
    <mergeCell ref="A13:H13"/>
    <mergeCell ref="A27:H27"/>
    <mergeCell ref="C2:H2"/>
    <mergeCell ref="B3:H3"/>
    <mergeCell ref="B4:H4"/>
    <mergeCell ref="B5:H5"/>
  </mergeCells>
  <pageMargins left="0.7" right="0.7" top="0.75" bottom="0.75" header="0.3" footer="0.3"/>
  <pageSetup orientation="landscape"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This indicates if you are using the worksheet as part of your P&amp;S Program." xr:uid="{00000000-0002-0000-1000-000000000000}">
          <x14:formula1>
            <xm:f>'Drop Down Values'!$A$4:$A$6</xm:f>
          </x14:formula1>
          <xm:sqref>B2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32"/>
  <sheetViews>
    <sheetView zoomScale="125" zoomScaleNormal="125" workbookViewId="0"/>
  </sheetViews>
  <sheetFormatPr baseColWidth="10" defaultColWidth="11.5" defaultRowHeight="15"/>
  <cols>
    <col min="1" max="1" width="19.6640625" customWidth="1"/>
    <col min="2" max="2" width="9.1640625" customWidth="1"/>
    <col min="3" max="3" width="19" customWidth="1"/>
    <col min="4" max="4" width="11.83203125" customWidth="1"/>
    <col min="5" max="5" width="13.83203125" customWidth="1"/>
    <col min="6" max="6" width="17.6640625" customWidth="1"/>
    <col min="7" max="7" width="13.1640625" customWidth="1"/>
    <col min="8" max="19" width="10.83203125" customWidth="1"/>
    <col min="20" max="20" width="19.83203125" customWidth="1"/>
    <col min="21" max="21" width="23.1640625" customWidth="1"/>
    <col min="22" max="22" width="10.83203125" customWidth="1"/>
    <col min="24" max="24" width="21.1640625" customWidth="1"/>
  </cols>
  <sheetData>
    <row r="1" spans="1:39" s="117" customFormat="1" ht="38.25" customHeight="1">
      <c r="A1" s="433" t="s">
        <v>897</v>
      </c>
      <c r="B1" s="957" t="s">
        <v>2026</v>
      </c>
      <c r="C1" s="957"/>
      <c r="D1" s="957"/>
      <c r="E1" s="957"/>
      <c r="F1" s="957"/>
      <c r="G1" s="957"/>
      <c r="H1" s="957"/>
      <c r="I1" s="125" t="s">
        <v>2027</v>
      </c>
    </row>
    <row r="2" spans="1:39" s="117" customFormat="1" ht="37" customHeight="1">
      <c r="A2" s="309" t="s">
        <v>1128</v>
      </c>
      <c r="B2" s="304" t="s">
        <v>1133</v>
      </c>
      <c r="C2" s="903" t="s">
        <v>1129</v>
      </c>
      <c r="D2" s="904"/>
      <c r="E2" s="904"/>
      <c r="F2" s="904"/>
      <c r="G2" s="904"/>
      <c r="H2" s="1065"/>
      <c r="I2" s="125"/>
    </row>
    <row r="3" spans="1:39" s="117" customFormat="1" ht="41" customHeight="1">
      <c r="A3" s="122" t="s">
        <v>141</v>
      </c>
      <c r="B3" s="910" t="s">
        <v>2028</v>
      </c>
      <c r="C3" s="911"/>
      <c r="D3" s="911"/>
      <c r="E3" s="911"/>
      <c r="F3" s="911"/>
      <c r="G3" s="911"/>
      <c r="H3" s="911"/>
    </row>
    <row r="4" spans="1:39" s="117" customFormat="1" ht="55" customHeight="1">
      <c r="A4" s="128" t="s">
        <v>142</v>
      </c>
      <c r="B4" s="910" t="s">
        <v>2029</v>
      </c>
      <c r="C4" s="924"/>
      <c r="D4" s="924"/>
      <c r="E4" s="924"/>
      <c r="F4" s="924"/>
      <c r="G4" s="924"/>
      <c r="H4" s="924"/>
      <c r="I4" s="236" t="s">
        <v>899</v>
      </c>
    </row>
    <row r="5" spans="1:39" s="117" customFormat="1" ht="26" customHeight="1">
      <c r="A5" s="170" t="s">
        <v>666</v>
      </c>
      <c r="B5" s="891" t="s">
        <v>2030</v>
      </c>
      <c r="C5" s="890"/>
      <c r="D5" s="941"/>
      <c r="E5" s="941"/>
      <c r="F5" s="941"/>
      <c r="G5" s="941"/>
      <c r="H5" s="941"/>
      <c r="I5" s="117" t="s">
        <v>2025</v>
      </c>
    </row>
    <row r="6" spans="1:39" s="87" customFormat="1" ht="24" customHeight="1">
      <c r="A6" s="960" t="s">
        <v>539</v>
      </c>
      <c r="B6" s="960"/>
      <c r="C6" s="960"/>
      <c r="D6" s="960"/>
      <c r="E6" s="960"/>
      <c r="F6" s="960"/>
      <c r="G6" s="960"/>
      <c r="H6" s="960"/>
      <c r="I6" s="911"/>
      <c r="J6" s="911"/>
      <c r="K6" s="911"/>
      <c r="L6" s="911"/>
      <c r="M6" s="911"/>
      <c r="N6" s="911"/>
      <c r="O6" s="911"/>
      <c r="P6" s="911"/>
      <c r="Q6" s="911"/>
      <c r="R6" s="911"/>
      <c r="S6" s="911"/>
      <c r="T6" s="911"/>
      <c r="U6" s="911"/>
      <c r="V6" s="911"/>
      <c r="W6" s="911"/>
      <c r="X6" s="911"/>
      <c r="Y6" s="911"/>
      <c r="Z6" s="911"/>
      <c r="AA6" s="911"/>
      <c r="AB6" s="911"/>
      <c r="AC6" s="911"/>
    </row>
    <row r="7" spans="1:39">
      <c r="A7" s="171"/>
      <c r="B7" s="86"/>
      <c r="C7" s="129"/>
    </row>
    <row r="8" spans="1:39" ht="22" customHeight="1">
      <c r="A8" s="171"/>
      <c r="C8" s="181" t="s">
        <v>25</v>
      </c>
      <c r="E8" s="181" t="s">
        <v>26</v>
      </c>
      <c r="G8" s="181" t="s">
        <v>27</v>
      </c>
      <c r="I8" s="181" t="s">
        <v>28</v>
      </c>
      <c r="K8" s="181" t="s">
        <v>88</v>
      </c>
      <c r="M8" s="181" t="s">
        <v>29</v>
      </c>
      <c r="O8" s="181" t="s">
        <v>30</v>
      </c>
      <c r="R8" s="181" t="s">
        <v>53</v>
      </c>
      <c r="T8" s="181" t="s">
        <v>31</v>
      </c>
      <c r="V8" s="181" t="s">
        <v>34</v>
      </c>
      <c r="X8" s="181" t="s">
        <v>56</v>
      </c>
      <c r="Z8" s="181" t="s">
        <v>35</v>
      </c>
      <c r="AB8" s="181" t="s">
        <v>36</v>
      </c>
    </row>
    <row r="9" spans="1:39" ht="45" customHeight="1">
      <c r="A9" s="738" t="s">
        <v>1064</v>
      </c>
      <c r="C9" s="84" t="s">
        <v>1066</v>
      </c>
      <c r="D9" s="84"/>
      <c r="E9" s="84" t="s">
        <v>1067</v>
      </c>
      <c r="F9" s="84" t="s">
        <v>1068</v>
      </c>
      <c r="G9" s="84" t="s">
        <v>1072</v>
      </c>
      <c r="I9" s="84" t="s">
        <v>1075</v>
      </c>
      <c r="K9" s="84" t="s">
        <v>1077</v>
      </c>
      <c r="M9" s="84" t="s">
        <v>1078</v>
      </c>
      <c r="O9" t="s">
        <v>1080</v>
      </c>
      <c r="R9" t="s">
        <v>1084</v>
      </c>
      <c r="S9" s="84" t="s">
        <v>1085</v>
      </c>
      <c r="T9" s="84" t="s">
        <v>1086</v>
      </c>
      <c r="V9" s="84" t="s">
        <v>1087</v>
      </c>
      <c r="X9" s="84" t="s">
        <v>1088</v>
      </c>
      <c r="Z9" s="84" t="s">
        <v>1092</v>
      </c>
      <c r="AB9" t="s">
        <v>1093</v>
      </c>
    </row>
    <row r="10" spans="1:39" ht="45" customHeight="1">
      <c r="A10" s="193" t="s">
        <v>1065</v>
      </c>
      <c r="B10" s="171"/>
      <c r="C10" s="84" t="s">
        <v>543</v>
      </c>
      <c r="E10" s="84" t="s">
        <v>684</v>
      </c>
      <c r="G10" s="84" t="s">
        <v>1073</v>
      </c>
      <c r="O10" s="924" t="s">
        <v>1081</v>
      </c>
      <c r="P10" s="924"/>
      <c r="Q10" s="175" t="s">
        <v>1082</v>
      </c>
      <c r="R10" s="84" t="s">
        <v>1083</v>
      </c>
      <c r="X10" s="84" t="s">
        <v>1091</v>
      </c>
      <c r="AB10" s="84" t="s">
        <v>1096</v>
      </c>
    </row>
    <row r="11" spans="1:39" ht="409" customHeight="1" thickBot="1">
      <c r="A11" s="190" t="s">
        <v>1567</v>
      </c>
      <c r="B11" s="192"/>
      <c r="C11" s="1070" t="s">
        <v>1070</v>
      </c>
      <c r="D11" s="1070"/>
      <c r="E11" s="1070" t="s">
        <v>1069</v>
      </c>
      <c r="F11" s="1070"/>
      <c r="G11" s="1070" t="s">
        <v>1071</v>
      </c>
      <c r="H11" s="1070"/>
      <c r="I11" s="1071" t="s">
        <v>1074</v>
      </c>
      <c r="J11" s="1071"/>
      <c r="K11" s="1071" t="s">
        <v>1076</v>
      </c>
      <c r="L11" s="1071"/>
      <c r="M11" s="1071" t="s">
        <v>1079</v>
      </c>
      <c r="N11" s="1071"/>
      <c r="O11" s="1072"/>
      <c r="P11" s="1072"/>
      <c r="Q11" s="288"/>
      <c r="R11" s="1072"/>
      <c r="S11" s="1072"/>
      <c r="T11" s="890"/>
      <c r="U11" s="890"/>
      <c r="V11" s="890" t="s">
        <v>1089</v>
      </c>
      <c r="W11" s="890"/>
      <c r="X11" s="1073" t="s">
        <v>1090</v>
      </c>
      <c r="Y11" s="1072"/>
      <c r="Z11" s="890" t="s">
        <v>1095</v>
      </c>
      <c r="AA11" s="890"/>
      <c r="AB11" s="890" t="s">
        <v>1094</v>
      </c>
      <c r="AC11" s="890"/>
      <c r="AD11" s="890"/>
      <c r="AE11" s="890"/>
      <c r="AF11" s="890"/>
      <c r="AG11" s="890"/>
      <c r="AH11" s="890"/>
      <c r="AI11" s="890"/>
      <c r="AJ11" s="890"/>
      <c r="AK11" s="890"/>
      <c r="AL11" s="890"/>
      <c r="AM11" s="890"/>
    </row>
    <row r="12" spans="1:39" ht="16" thickBot="1">
      <c r="A12" s="178" t="s">
        <v>557</v>
      </c>
      <c r="B12" s="171"/>
      <c r="T12" s="179" t="s">
        <v>558</v>
      </c>
    </row>
    <row r="13" spans="1:39" ht="32" customHeight="1">
      <c r="A13" s="1067" t="s">
        <v>559</v>
      </c>
      <c r="B13" s="171"/>
      <c r="T13" s="1066" t="s">
        <v>560</v>
      </c>
      <c r="U13" s="911"/>
    </row>
    <row r="14" spans="1:39" ht="85" customHeight="1" thickBot="1">
      <c r="A14" s="1069"/>
      <c r="B14" s="171"/>
      <c r="T14" s="1066" t="s">
        <v>561</v>
      </c>
      <c r="U14" s="911"/>
    </row>
    <row r="15" spans="1:39" ht="84" customHeight="1" thickBot="1">
      <c r="A15" s="180" t="s">
        <v>562</v>
      </c>
      <c r="B15" s="171"/>
      <c r="T15" s="1066" t="s">
        <v>563</v>
      </c>
      <c r="U15" s="911"/>
    </row>
    <row r="16" spans="1:39" ht="86" customHeight="1" thickBot="1">
      <c r="A16" s="182" t="s">
        <v>577</v>
      </c>
      <c r="B16" s="171"/>
      <c r="T16" s="1066" t="s">
        <v>564</v>
      </c>
      <c r="U16" s="911"/>
    </row>
    <row r="17" spans="1:21" ht="47" customHeight="1">
      <c r="A17" s="1067" t="s">
        <v>565</v>
      </c>
      <c r="B17" s="171"/>
      <c r="T17" s="1066" t="s">
        <v>566</v>
      </c>
      <c r="U17" s="911"/>
    </row>
    <row r="18" spans="1:21" ht="72" customHeight="1">
      <c r="A18" s="1068"/>
      <c r="B18" s="171"/>
      <c r="T18" s="1066" t="s">
        <v>567</v>
      </c>
      <c r="U18" s="911"/>
    </row>
    <row r="19" spans="1:21" ht="53" customHeight="1">
      <c r="A19" s="1068"/>
      <c r="B19" s="171"/>
      <c r="T19" s="1066" t="s">
        <v>568</v>
      </c>
      <c r="U19" s="911"/>
    </row>
    <row r="20" spans="1:21" ht="135" customHeight="1">
      <c r="A20" s="1068"/>
      <c r="B20" s="171"/>
      <c r="T20" s="1066" t="s">
        <v>569</v>
      </c>
      <c r="U20" s="911"/>
    </row>
    <row r="21" spans="1:21" ht="75" customHeight="1">
      <c r="A21" s="1068"/>
      <c r="B21" s="171"/>
      <c r="T21" s="1066" t="s">
        <v>570</v>
      </c>
      <c r="U21" s="911"/>
    </row>
    <row r="22" spans="1:21" ht="62" customHeight="1" thickBot="1">
      <c r="A22" s="1069"/>
      <c r="B22" s="171"/>
      <c r="T22" s="1066" t="s">
        <v>571</v>
      </c>
      <c r="U22" s="911"/>
    </row>
    <row r="23" spans="1:21" ht="20" customHeight="1">
      <c r="A23" s="1067" t="s">
        <v>572</v>
      </c>
      <c r="B23" s="171"/>
      <c r="T23" s="1066" t="s">
        <v>573</v>
      </c>
      <c r="U23" s="911"/>
    </row>
    <row r="24" spans="1:21" ht="16" customHeight="1">
      <c r="A24" s="1068"/>
      <c r="B24" s="171"/>
      <c r="T24" s="1066" t="s">
        <v>574</v>
      </c>
      <c r="U24" s="911"/>
    </row>
    <row r="25" spans="1:21" ht="37" customHeight="1">
      <c r="A25" s="1068"/>
      <c r="B25" s="171"/>
      <c r="T25" s="1066" t="s">
        <v>575</v>
      </c>
      <c r="U25" s="911"/>
    </row>
    <row r="26" spans="1:21" ht="38" customHeight="1" thickBot="1">
      <c r="A26" s="1069"/>
      <c r="B26" s="171"/>
      <c r="T26" s="1066" t="s">
        <v>576</v>
      </c>
      <c r="U26" s="911"/>
    </row>
    <row r="27" spans="1:21">
      <c r="A27" s="183"/>
      <c r="C27" s="171"/>
      <c r="D27" s="171"/>
      <c r="E27" s="171"/>
    </row>
    <row r="28" spans="1:21">
      <c r="C28" s="171"/>
      <c r="D28" s="171"/>
      <c r="E28" s="171"/>
    </row>
    <row r="29" spans="1:21">
      <c r="C29" s="171"/>
      <c r="D29" s="171"/>
      <c r="E29" s="171"/>
    </row>
    <row r="30" spans="1:21">
      <c r="C30" s="171"/>
      <c r="D30" s="171"/>
      <c r="E30" s="171"/>
    </row>
    <row r="31" spans="1:21">
      <c r="C31" s="171"/>
      <c r="D31" s="171"/>
      <c r="E31" s="171"/>
    </row>
    <row r="32" spans="1:21">
      <c r="C32" s="171"/>
      <c r="D32" s="171"/>
      <c r="E32" s="171"/>
    </row>
  </sheetData>
  <mergeCells count="42">
    <mergeCell ref="O10:P10"/>
    <mergeCell ref="AL11:AM11"/>
    <mergeCell ref="V11:W11"/>
    <mergeCell ref="X11:Y11"/>
    <mergeCell ref="Z11:AA11"/>
    <mergeCell ref="AB11:AC11"/>
    <mergeCell ref="AD11:AE11"/>
    <mergeCell ref="AF11:AG11"/>
    <mergeCell ref="AH11:AI11"/>
    <mergeCell ref="AJ11:AK11"/>
    <mergeCell ref="T15:U15"/>
    <mergeCell ref="T16:U16"/>
    <mergeCell ref="T17:U17"/>
    <mergeCell ref="T18:U18"/>
    <mergeCell ref="B3:H3"/>
    <mergeCell ref="B4:H4"/>
    <mergeCell ref="B5:H5"/>
    <mergeCell ref="E11:F11"/>
    <mergeCell ref="C11:D11"/>
    <mergeCell ref="G11:H11"/>
    <mergeCell ref="I11:J11"/>
    <mergeCell ref="K11:L11"/>
    <mergeCell ref="M11:N11"/>
    <mergeCell ref="O11:P11"/>
    <mergeCell ref="R11:S11"/>
    <mergeCell ref="T11:U11"/>
    <mergeCell ref="B1:H1"/>
    <mergeCell ref="C2:H2"/>
    <mergeCell ref="T25:U25"/>
    <mergeCell ref="T26:U26"/>
    <mergeCell ref="A6:AC6"/>
    <mergeCell ref="T19:U19"/>
    <mergeCell ref="T20:U20"/>
    <mergeCell ref="T21:U21"/>
    <mergeCell ref="T22:U22"/>
    <mergeCell ref="T23:U23"/>
    <mergeCell ref="T24:U24"/>
    <mergeCell ref="A23:A26"/>
    <mergeCell ref="A17:A22"/>
    <mergeCell ref="A13:A14"/>
    <mergeCell ref="T13:U13"/>
    <mergeCell ref="T14:U14"/>
  </mergeCells>
  <hyperlinks>
    <hyperlink ref="C10" r:id="rId1" xr:uid="{00000000-0004-0000-1100-000000000000}"/>
    <hyperlink ref="E9" r:id="rId2" xr:uid="{00000000-0004-0000-1100-000001000000}"/>
    <hyperlink ref="E10" r:id="rId3" xr:uid="{00000000-0004-0000-1100-000002000000}"/>
    <hyperlink ref="C9" r:id="rId4" xr:uid="{00000000-0004-0000-1100-000003000000}"/>
    <hyperlink ref="F9" r:id="rId5" xr:uid="{00000000-0004-0000-1100-000004000000}"/>
    <hyperlink ref="G9" r:id="rId6" xr:uid="{00000000-0004-0000-1100-000005000000}"/>
    <hyperlink ref="G10" r:id="rId7" xr:uid="{00000000-0004-0000-1100-000006000000}"/>
    <hyperlink ref="I9" r:id="rId8" xr:uid="{00000000-0004-0000-1100-000007000000}"/>
    <hyperlink ref="K9" r:id="rId9" xr:uid="{00000000-0004-0000-1100-000008000000}"/>
    <hyperlink ref="M9" r:id="rId10" xr:uid="{00000000-0004-0000-1100-000009000000}"/>
    <hyperlink ref="Q10" r:id="rId11" xr:uid="{00000000-0004-0000-1100-00000A000000}"/>
    <hyperlink ref="R10" r:id="rId12" xr:uid="{00000000-0004-0000-1100-00000B000000}"/>
    <hyperlink ref="S9" r:id="rId13" xr:uid="{00000000-0004-0000-1100-00000C000000}"/>
    <hyperlink ref="T9" r:id="rId14" xr:uid="{00000000-0004-0000-1100-00000D000000}"/>
    <hyperlink ref="V9" r:id="rId15" xr:uid="{00000000-0004-0000-1100-00000E000000}"/>
    <hyperlink ref="X9" r:id="rId16" xr:uid="{00000000-0004-0000-1100-00000F000000}"/>
    <hyperlink ref="X10" r:id="rId17" xr:uid="{00000000-0004-0000-1100-000010000000}"/>
    <hyperlink ref="Z9" r:id="rId18" xr:uid="{00000000-0004-0000-1100-000011000000}"/>
    <hyperlink ref="AB10" r:id="rId19" xr:uid="{00000000-0004-0000-1100-000012000000}"/>
  </hyperlinks>
  <pageMargins left="0.7" right="0.7" top="0.75" bottom="0.75" header="0.3" footer="0.3"/>
  <pageSetup orientation="landscape" horizontalDpi="0" verticalDpi="0"/>
  <legacyDrawing r:id="rId2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This indicates if you are using the worksheet as part of your P&amp;S Program." xr:uid="{00000000-0002-0000-1100-000000000000}">
          <x14:formula1>
            <xm:f>'Drop Down Values'!$A$4:$A$6</xm:f>
          </x14:formula1>
          <xm:sqref>B2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17"/>
  <sheetViews>
    <sheetView zoomScale="125" zoomScaleNormal="125" workbookViewId="0"/>
  </sheetViews>
  <sheetFormatPr baseColWidth="10" defaultColWidth="11.5" defaultRowHeight="15"/>
  <cols>
    <col min="1" max="1" width="19.1640625" customWidth="1"/>
    <col min="2" max="2" width="17.33203125" customWidth="1"/>
    <col min="3" max="3" width="23.6640625" customWidth="1"/>
    <col min="4" max="4" width="50.5" customWidth="1"/>
  </cols>
  <sheetData>
    <row r="1" spans="1:6" s="117" customFormat="1" ht="33" customHeight="1">
      <c r="A1" s="485" t="s">
        <v>897</v>
      </c>
      <c r="B1" s="957" t="s">
        <v>2856</v>
      </c>
      <c r="C1" s="957"/>
      <c r="D1" s="957"/>
      <c r="E1" s="298"/>
      <c r="F1" s="118"/>
    </row>
    <row r="2" spans="1:6" s="117" customFormat="1" ht="33" customHeight="1">
      <c r="A2" s="309" t="s">
        <v>1128</v>
      </c>
      <c r="B2" s="304" t="s">
        <v>1131</v>
      </c>
      <c r="C2" s="1003" t="s">
        <v>1129</v>
      </c>
      <c r="D2" s="909"/>
      <c r="E2" s="298"/>
      <c r="F2" s="118"/>
    </row>
    <row r="3" spans="1:6" s="117" customFormat="1" ht="49" customHeight="1">
      <c r="A3" s="122" t="s">
        <v>141</v>
      </c>
      <c r="B3" s="910" t="s">
        <v>2859</v>
      </c>
      <c r="C3" s="911"/>
      <c r="D3" s="911"/>
      <c r="F3" s="118"/>
    </row>
    <row r="4" spans="1:6" s="117" customFormat="1" ht="40" customHeight="1">
      <c r="A4" s="128" t="s">
        <v>142</v>
      </c>
      <c r="B4" s="910" t="s">
        <v>2858</v>
      </c>
      <c r="C4" s="911"/>
      <c r="D4" s="911"/>
      <c r="F4" s="118"/>
    </row>
    <row r="5" spans="1:6" s="117" customFormat="1" ht="34" customHeight="1">
      <c r="A5" s="117" t="s">
        <v>666</v>
      </c>
      <c r="B5" s="891" t="s">
        <v>2857</v>
      </c>
      <c r="C5" s="890"/>
      <c r="D5" s="890"/>
      <c r="E5" s="309"/>
      <c r="F5" s="310"/>
    </row>
    <row r="6" spans="1:6" s="117" customFormat="1" ht="19">
      <c r="A6" s="1077" t="s">
        <v>1676</v>
      </c>
      <c r="B6" s="1077"/>
      <c r="C6" s="1077"/>
      <c r="D6" s="1078"/>
      <c r="E6" s="124"/>
      <c r="F6" s="118"/>
    </row>
    <row r="7" spans="1:6" ht="16" thickBot="1">
      <c r="B7" s="910"/>
      <c r="C7" s="911"/>
      <c r="D7" s="911"/>
    </row>
    <row r="8" spans="1:6">
      <c r="B8" s="821" t="s">
        <v>2038</v>
      </c>
      <c r="C8" s="772"/>
      <c r="D8" s="773"/>
    </row>
    <row r="9" spans="1:6" ht="32" customHeight="1">
      <c r="B9" s="1079" t="s">
        <v>2031</v>
      </c>
      <c r="C9" s="1080"/>
      <c r="D9" s="1081"/>
    </row>
    <row r="10" spans="1:6" ht="31" customHeight="1">
      <c r="B10" s="1082" t="s">
        <v>2860</v>
      </c>
      <c r="C10" s="961"/>
      <c r="D10" s="1083"/>
    </row>
    <row r="11" spans="1:6" ht="27" customHeight="1">
      <c r="B11" s="822" t="s">
        <v>2032</v>
      </c>
      <c r="C11" s="422"/>
      <c r="D11" s="606"/>
    </row>
    <row r="12" spans="1:6">
      <c r="B12" s="823" t="s">
        <v>2039</v>
      </c>
      <c r="C12" s="422"/>
      <c r="D12" s="606"/>
    </row>
    <row r="13" spans="1:6" ht="21" customHeight="1">
      <c r="B13" s="1079" t="s">
        <v>2033</v>
      </c>
      <c r="C13" s="1080"/>
      <c r="D13" s="1081"/>
    </row>
    <row r="14" spans="1:6" ht="39" customHeight="1">
      <c r="B14" s="1079" t="s">
        <v>2034</v>
      </c>
      <c r="C14" s="1080"/>
      <c r="D14" s="1081"/>
    </row>
    <row r="15" spans="1:6" ht="39" customHeight="1">
      <c r="B15" s="1079" t="s">
        <v>2035</v>
      </c>
      <c r="C15" s="1080"/>
      <c r="D15" s="1081"/>
    </row>
    <row r="16" spans="1:6" ht="64" customHeight="1">
      <c r="B16" s="1079" t="s">
        <v>2036</v>
      </c>
      <c r="C16" s="1080"/>
      <c r="D16" s="1081"/>
    </row>
    <row r="17" spans="2:4" ht="46" customHeight="1" thickBot="1">
      <c r="B17" s="1074" t="s">
        <v>2037</v>
      </c>
      <c r="C17" s="1075"/>
      <c r="D17" s="1076"/>
    </row>
  </sheetData>
  <mergeCells count="14">
    <mergeCell ref="B1:D1"/>
    <mergeCell ref="B17:D17"/>
    <mergeCell ref="B7:D7"/>
    <mergeCell ref="C2:D2"/>
    <mergeCell ref="B3:D3"/>
    <mergeCell ref="B4:D4"/>
    <mergeCell ref="B5:D5"/>
    <mergeCell ref="A6:D6"/>
    <mergeCell ref="B14:D14"/>
    <mergeCell ref="B15:D15"/>
    <mergeCell ref="B9:D9"/>
    <mergeCell ref="B13:D13"/>
    <mergeCell ref="B16:D16"/>
    <mergeCell ref="B10:D10"/>
  </mergeCells>
  <pageMargins left="0.7" right="0.7" top="0.75" bottom="0.75" header="0.3" footer="0.3"/>
  <pageSetup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This indicates if you are using the worksheet as part of your P&amp;S Program." xr:uid="{00000000-0002-0000-1200-000000000000}">
          <x14:formula1>
            <xm:f>'Drop Down Values'!$A$4:$A$6</xm:f>
          </x14:formula1>
          <xm:sqref>B2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26"/>
  <sheetViews>
    <sheetView zoomScale="125" zoomScaleNormal="125" workbookViewId="0"/>
  </sheetViews>
  <sheetFormatPr baseColWidth="10" defaultColWidth="8.83203125" defaultRowHeight="15"/>
  <cols>
    <col min="1" max="1" width="19.33203125" customWidth="1"/>
    <col min="2" max="2" width="17.83203125" customWidth="1"/>
    <col min="3" max="3" width="35.83203125" customWidth="1"/>
    <col min="4" max="4" width="51" customWidth="1"/>
  </cols>
  <sheetData>
    <row r="1" spans="1:6" s="117" customFormat="1" ht="33" customHeight="1">
      <c r="A1" s="336" t="s">
        <v>897</v>
      </c>
      <c r="B1" s="957" t="s">
        <v>1647</v>
      </c>
      <c r="C1" s="957"/>
      <c r="D1" s="957"/>
      <c r="E1" s="298" t="s">
        <v>2825</v>
      </c>
      <c r="F1" s="118"/>
    </row>
    <row r="2" spans="1:6" s="117" customFormat="1" ht="33" customHeight="1">
      <c r="A2" s="309" t="s">
        <v>1128</v>
      </c>
      <c r="B2" s="304" t="s">
        <v>1131</v>
      </c>
      <c r="C2" s="1003" t="s">
        <v>1129</v>
      </c>
      <c r="D2" s="909"/>
      <c r="E2" s="298"/>
      <c r="F2" s="118"/>
    </row>
    <row r="3" spans="1:6" s="117" customFormat="1" ht="49" customHeight="1">
      <c r="A3" s="122" t="s">
        <v>141</v>
      </c>
      <c r="B3" s="910" t="s">
        <v>2040</v>
      </c>
      <c r="C3" s="911"/>
      <c r="D3" s="911"/>
      <c r="F3" s="118"/>
    </row>
    <row r="4" spans="1:6" s="117" customFormat="1" ht="40" customHeight="1">
      <c r="A4" s="128" t="s">
        <v>142</v>
      </c>
      <c r="B4" s="910" t="s">
        <v>2041</v>
      </c>
      <c r="C4" s="911"/>
      <c r="D4" s="911"/>
      <c r="F4" s="118"/>
    </row>
    <row r="5" spans="1:6" s="117" customFormat="1" ht="25" customHeight="1">
      <c r="A5" s="117" t="s">
        <v>666</v>
      </c>
      <c r="B5" s="891" t="s">
        <v>1226</v>
      </c>
      <c r="C5" s="890"/>
      <c r="D5" s="890"/>
      <c r="E5" s="309"/>
      <c r="F5" s="310"/>
    </row>
    <row r="6" spans="1:6" s="117" customFormat="1" ht="19">
      <c r="A6" s="1077" t="s">
        <v>537</v>
      </c>
      <c r="B6" s="1077"/>
      <c r="C6" s="1077"/>
      <c r="D6" s="1078"/>
      <c r="E6" s="124"/>
      <c r="F6" s="118"/>
    </row>
    <row r="8" spans="1:6" s="86" customFormat="1">
      <c r="A8" s="86" t="s">
        <v>40</v>
      </c>
      <c r="B8" s="86" t="s">
        <v>480</v>
      </c>
      <c r="C8" s="86" t="s">
        <v>481</v>
      </c>
      <c r="D8" s="86" t="s">
        <v>41</v>
      </c>
    </row>
    <row r="9" spans="1:6" ht="70" customHeight="1">
      <c r="A9" s="85" t="s">
        <v>44</v>
      </c>
      <c r="B9" s="85" t="s">
        <v>43</v>
      </c>
      <c r="C9" s="84" t="s">
        <v>538</v>
      </c>
      <c r="D9" s="85" t="s">
        <v>42</v>
      </c>
    </row>
    <row r="10" spans="1:6" ht="30">
      <c r="A10" s="434" t="s">
        <v>1225</v>
      </c>
      <c r="B10" t="s">
        <v>59</v>
      </c>
      <c r="C10" s="84" t="str">
        <f>HYPERLINK("https://www.priv.gc.ca/en/about-the-opc/what-we-do/provincial-and-territorial-collaboration/provincial-and-territorial-privacy-laws-and-oversight/#002","OPP TOC")</f>
        <v>OPP TOC</v>
      </c>
      <c r="D10" s="169" t="s">
        <v>60</v>
      </c>
      <c r="E10" s="377" t="s">
        <v>1559</v>
      </c>
    </row>
    <row r="11" spans="1:6">
      <c r="D11" s="169"/>
    </row>
    <row r="12" spans="1:6">
      <c r="A12" t="s">
        <v>257</v>
      </c>
      <c r="B12" t="s">
        <v>482</v>
      </c>
      <c r="C12" s="84" t="s">
        <v>491</v>
      </c>
      <c r="D12" s="169" t="s">
        <v>2693</v>
      </c>
    </row>
    <row r="13" spans="1:6">
      <c r="D13" s="169"/>
    </row>
    <row r="14" spans="1:6">
      <c r="D14" s="169"/>
    </row>
    <row r="15" spans="1:6">
      <c r="C15" s="388"/>
      <c r="D15" s="169"/>
    </row>
    <row r="16" spans="1:6">
      <c r="C16" s="389"/>
      <c r="D16" s="169"/>
    </row>
    <row r="17" spans="3:4">
      <c r="C17" s="390"/>
      <c r="D17" s="169"/>
    </row>
    <row r="18" spans="3:4">
      <c r="C18" s="390"/>
      <c r="D18" s="169"/>
    </row>
    <row r="19" spans="3:4">
      <c r="C19" s="390"/>
      <c r="D19" s="169"/>
    </row>
    <row r="20" spans="3:4">
      <c r="C20" s="390"/>
      <c r="D20" s="169"/>
    </row>
    <row r="21" spans="3:4">
      <c r="C21" s="390"/>
      <c r="D21" s="169"/>
    </row>
    <row r="22" spans="3:4">
      <c r="C22" s="391"/>
    </row>
    <row r="23" spans="3:4">
      <c r="C23" s="392"/>
    </row>
    <row r="24" spans="3:4">
      <c r="C24" s="392"/>
    </row>
    <row r="25" spans="3:4">
      <c r="C25" s="391"/>
    </row>
    <row r="26" spans="3:4">
      <c r="C26" s="393"/>
    </row>
  </sheetData>
  <mergeCells count="6">
    <mergeCell ref="B1:D1"/>
    <mergeCell ref="B5:D5"/>
    <mergeCell ref="B3:D3"/>
    <mergeCell ref="B4:D4"/>
    <mergeCell ref="A6:D6"/>
    <mergeCell ref="C2:D2"/>
  </mergeCells>
  <hyperlinks>
    <hyperlink ref="C9" r:id="rId1" xr:uid="{00000000-0004-0000-1300-000000000000}"/>
    <hyperlink ref="C12" r:id="rId2" xr:uid="{00000000-0004-0000-1300-000001000000}"/>
    <hyperlink ref="E10" location="'Provincial Legislation'!A1" display="'Provincial Legislation'" xr:uid="{00000000-0004-0000-1300-000002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This indicates if you are using the worksheet as part of your P&amp;S Program." xr:uid="{00000000-0002-0000-1300-000000000000}">
          <x14:formula1>
            <xm:f>'Drop Down Values'!$A$4:$A$6</xm:f>
          </x14:formula1>
          <xm:sqref>B2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7"/>
  <sheetViews>
    <sheetView zoomScale="125" zoomScaleNormal="125" workbookViewId="0">
      <selection activeCell="C2" sqref="C2:F2"/>
    </sheetView>
  </sheetViews>
  <sheetFormatPr baseColWidth="10" defaultColWidth="11.5" defaultRowHeight="15"/>
  <cols>
    <col min="1" max="1" width="19" customWidth="1"/>
    <col min="2" max="2" width="13.33203125" customWidth="1"/>
    <col min="3" max="3" width="34.5" customWidth="1"/>
    <col min="4" max="4" width="20.1640625" customWidth="1"/>
    <col min="5" max="5" width="28.6640625" customWidth="1"/>
    <col min="6" max="6" width="22.6640625" customWidth="1"/>
    <col min="7" max="7" width="11.5" customWidth="1"/>
    <col min="8" max="8" width="17" customWidth="1"/>
  </cols>
  <sheetData>
    <row r="1" spans="1:8" s="117" customFormat="1" ht="47" customHeight="1">
      <c r="A1" s="658" t="s">
        <v>897</v>
      </c>
      <c r="B1" s="901" t="s">
        <v>2797</v>
      </c>
      <c r="C1" s="901"/>
      <c r="D1" s="901"/>
      <c r="E1" s="902"/>
      <c r="F1" s="902"/>
    </row>
    <row r="2" spans="1:8" s="117" customFormat="1" ht="48" customHeight="1">
      <c r="A2" s="658" t="s">
        <v>1128</v>
      </c>
      <c r="B2" s="304" t="s">
        <v>1133</v>
      </c>
      <c r="C2" s="903" t="s">
        <v>1129</v>
      </c>
      <c r="D2" s="904"/>
      <c r="E2" s="905"/>
      <c r="F2" s="905"/>
    </row>
    <row r="3" spans="1:8" s="117" customFormat="1" ht="33.75" customHeight="1">
      <c r="A3" s="122" t="s">
        <v>141</v>
      </c>
      <c r="B3" s="906" t="s">
        <v>2798</v>
      </c>
      <c r="C3" s="905"/>
      <c r="D3" s="905"/>
      <c r="E3" s="905"/>
      <c r="F3" s="905"/>
    </row>
    <row r="4" spans="1:8" s="117" customFormat="1" ht="40" customHeight="1">
      <c r="A4" s="128" t="s">
        <v>142</v>
      </c>
      <c r="B4" s="906" t="s">
        <v>2799</v>
      </c>
      <c r="C4" s="905"/>
      <c r="D4" s="905"/>
      <c r="E4" s="905"/>
      <c r="F4" s="905"/>
    </row>
    <row r="5" spans="1:8" s="117" customFormat="1" ht="112" customHeight="1">
      <c r="A5" s="658" t="s">
        <v>144</v>
      </c>
      <c r="B5" s="906" t="s">
        <v>2800</v>
      </c>
      <c r="C5" s="905"/>
      <c r="D5" s="905"/>
      <c r="E5" s="905"/>
      <c r="F5" s="905"/>
      <c r="H5" s="752" t="s">
        <v>2802</v>
      </c>
    </row>
    <row r="6" spans="1:8" s="124" customFormat="1" ht="5" customHeight="1" thickBot="1">
      <c r="A6" s="662"/>
      <c r="B6" s="502"/>
      <c r="C6" s="503"/>
      <c r="D6" s="503"/>
    </row>
    <row r="7" spans="1:8" s="124" customFormat="1" ht="29" customHeight="1" thickBot="1">
      <c r="A7" s="662"/>
      <c r="B7" s="898" t="s">
        <v>2654</v>
      </c>
      <c r="C7" s="899"/>
      <c r="D7" s="899"/>
      <c r="E7" s="899"/>
      <c r="F7" s="900"/>
    </row>
    <row r="8" spans="1:8" s="86" customFormat="1" ht="33.75" customHeight="1" thickBot="1">
      <c r="B8" s="682" t="s">
        <v>2650</v>
      </c>
      <c r="C8" s="683" t="s">
        <v>2639</v>
      </c>
      <c r="D8" s="683" t="s">
        <v>1894</v>
      </c>
      <c r="E8" s="683" t="s">
        <v>2642</v>
      </c>
      <c r="F8" s="684" t="s">
        <v>2675</v>
      </c>
    </row>
    <row r="9" spans="1:8">
      <c r="E9" s="669"/>
    </row>
    <row r="10" spans="1:8" ht="30">
      <c r="B10" s="679" t="s">
        <v>2640</v>
      </c>
      <c r="C10" s="678" t="s">
        <v>2781</v>
      </c>
      <c r="D10" s="626" t="s">
        <v>2782</v>
      </c>
      <c r="E10" s="672" t="s">
        <v>3131</v>
      </c>
      <c r="F10" s="674"/>
      <c r="G10" s="675"/>
      <c r="H10" s="377" t="s">
        <v>1134</v>
      </c>
    </row>
    <row r="11" spans="1:8" ht="30">
      <c r="B11" s="681" t="s">
        <v>2641</v>
      </c>
      <c r="C11" s="678" t="s">
        <v>3075</v>
      </c>
      <c r="D11" s="668" t="s">
        <v>1893</v>
      </c>
      <c r="E11" s="672" t="s">
        <v>3132</v>
      </c>
      <c r="F11" s="674"/>
      <c r="G11" s="675"/>
      <c r="H11" s="751" t="s">
        <v>3006</v>
      </c>
    </row>
    <row r="12" spans="1:8" ht="30">
      <c r="B12" s="680" t="s">
        <v>2643</v>
      </c>
      <c r="C12" s="626" t="s">
        <v>3075</v>
      </c>
      <c r="D12" s="626" t="s">
        <v>3076</v>
      </c>
      <c r="E12" s="672" t="s">
        <v>3132</v>
      </c>
      <c r="F12" s="676"/>
      <c r="G12" s="675"/>
      <c r="H12" s="751"/>
    </row>
    <row r="13" spans="1:8" ht="85" customHeight="1">
      <c r="B13" s="679" t="s">
        <v>2645</v>
      </c>
      <c r="C13" s="678" t="s">
        <v>2783</v>
      </c>
      <c r="D13" s="626" t="s">
        <v>2644</v>
      </c>
      <c r="E13" s="672" t="s">
        <v>3132</v>
      </c>
      <c r="F13" s="677"/>
      <c r="G13" s="675"/>
      <c r="H13" s="377" t="s">
        <v>2801</v>
      </c>
    </row>
    <row r="14" spans="1:8" ht="86" customHeight="1">
      <c r="B14" s="679" t="s">
        <v>2647</v>
      </c>
      <c r="C14" s="626" t="s">
        <v>2784</v>
      </c>
      <c r="D14" s="626" t="s">
        <v>2646</v>
      </c>
      <c r="E14" s="672" t="s">
        <v>3133</v>
      </c>
      <c r="F14" s="677"/>
      <c r="G14" s="675"/>
      <c r="H14" s="377" t="s">
        <v>2804</v>
      </c>
    </row>
    <row r="15" spans="1:8" ht="81" customHeight="1">
      <c r="B15" s="679" t="s">
        <v>2648</v>
      </c>
      <c r="C15" s="626" t="s">
        <v>2785</v>
      </c>
      <c r="D15" s="671" t="s">
        <v>2644</v>
      </c>
      <c r="E15" s="673" t="s">
        <v>2653</v>
      </c>
      <c r="F15" s="685" t="s">
        <v>2803</v>
      </c>
      <c r="G15" s="675"/>
    </row>
    <row r="16" spans="1:8" ht="139.5" customHeight="1">
      <c r="B16" s="679" t="s">
        <v>2780</v>
      </c>
      <c r="C16" s="678" t="s">
        <v>2899</v>
      </c>
      <c r="D16" s="626" t="s">
        <v>2644</v>
      </c>
      <c r="E16" s="673" t="s">
        <v>2653</v>
      </c>
      <c r="F16" s="676" t="s">
        <v>2803</v>
      </c>
      <c r="G16" s="675"/>
      <c r="H16" s="377" t="s">
        <v>1189</v>
      </c>
    </row>
    <row r="17" spans="5:6">
      <c r="E17" s="670"/>
      <c r="F17" s="670"/>
    </row>
  </sheetData>
  <mergeCells count="6">
    <mergeCell ref="B7:F7"/>
    <mergeCell ref="B1:F1"/>
    <mergeCell ref="C2:F2"/>
    <mergeCell ref="B3:F3"/>
    <mergeCell ref="B4:F4"/>
    <mergeCell ref="B5:F5"/>
  </mergeCells>
  <dataValidations count="1">
    <dataValidation type="list" allowBlank="1" showInputMessage="1" showErrorMessage="1" sqref="F10:F16" xr:uid="{00000000-0002-0000-0100-000000000000}">
      <formula1>"Completed &amp; Filed in Secure Location, Under Review with targeted Completion Date"</formula1>
    </dataValidation>
  </dataValidations>
  <hyperlinks>
    <hyperlink ref="H10" location="'HO P&amp;S Contacts'!A1" display="HO P&amp;S Contacts" xr:uid="{00000000-0004-0000-0100-000000000000}"/>
    <hyperlink ref="H13" location="'Action Plan'!A1" display="Action Plan" xr:uid="{00000000-0004-0000-0100-000003000000}"/>
    <hyperlink ref="H16" location="'C&amp;A Use Template'!A1" display="C&amp;A Use Template" xr:uid="{00000000-0004-0000-0100-000004000000}"/>
    <hyperlink ref="H14" location="'Policy Implementation Checklist'!A1" display="'Policy Implementation Checklist" xr:uid="{00000000-0004-0000-0100-000005000000}"/>
    <hyperlink ref="H11" location="'Information P&amp;S Assessment'!A1" display="Information P&amp;S Assessment" xr:uid="{ACDFE182-E66E-3B41-B51F-D14A6A326A4E}"/>
  </hyperlinks>
  <pageMargins left="0.7" right="0.7" top="0.75" bottom="0.75" header="0.3" footer="0.3"/>
  <pageSetup orientation="landscape"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xr:uid="{00000000-0002-0000-0100-000001000000}">
          <x14:formula1>
            <xm:f>'Drop Down Values'!$A$4:$A$6</xm:f>
          </x14:formula1>
          <xm:sqref>B2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176"/>
  <sheetViews>
    <sheetView zoomScale="125" zoomScaleNormal="125" workbookViewId="0"/>
  </sheetViews>
  <sheetFormatPr baseColWidth="10" defaultColWidth="8.83203125" defaultRowHeight="15"/>
  <cols>
    <col min="1" max="1" width="19.6640625" style="338" customWidth="1"/>
    <col min="2" max="2" width="99" bestFit="1" customWidth="1"/>
    <col min="3" max="3" width="13.1640625" customWidth="1"/>
    <col min="4" max="4" width="16.5" customWidth="1"/>
  </cols>
  <sheetData>
    <row r="1" spans="1:6" s="117" customFormat="1" ht="34" customHeight="1">
      <c r="A1" s="336" t="s">
        <v>143</v>
      </c>
      <c r="B1" s="797" t="s">
        <v>534</v>
      </c>
      <c r="D1" s="125"/>
    </row>
    <row r="2" spans="1:6" s="117" customFormat="1" ht="48" customHeight="1">
      <c r="A2" s="309" t="s">
        <v>1128</v>
      </c>
      <c r="B2" s="824"/>
      <c r="C2" s="125"/>
      <c r="D2" s="125"/>
      <c r="E2" s="298"/>
      <c r="F2" s="118"/>
    </row>
    <row r="3" spans="1:6" s="117" customFormat="1" ht="31" customHeight="1">
      <c r="A3" s="122" t="s">
        <v>141</v>
      </c>
      <c r="B3" s="168" t="s">
        <v>535</v>
      </c>
    </row>
    <row r="4" spans="1:6" s="117" customFormat="1" ht="29" customHeight="1">
      <c r="A4" s="128" t="s">
        <v>142</v>
      </c>
      <c r="B4" s="168" t="s">
        <v>2694</v>
      </c>
    </row>
    <row r="5" spans="1:6" s="117" customFormat="1" ht="25" customHeight="1">
      <c r="A5" s="336" t="s">
        <v>666</v>
      </c>
      <c r="B5" s="167" t="s">
        <v>536</v>
      </c>
    </row>
    <row r="6" spans="1:6" s="117" customFormat="1" ht="6" customHeight="1">
      <c r="A6" s="433"/>
      <c r="B6" s="248"/>
    </row>
    <row r="7" spans="1:6" ht="16" thickBot="1">
      <c r="A7" s="140" t="s">
        <v>199</v>
      </c>
      <c r="B7" s="140" t="s">
        <v>200</v>
      </c>
    </row>
    <row r="8" spans="1:6" ht="40" customHeight="1" thickBot="1">
      <c r="A8" s="341" t="s">
        <v>201</v>
      </c>
      <c r="B8" s="141" t="s">
        <v>1569</v>
      </c>
    </row>
    <row r="9" spans="1:6" ht="26">
      <c r="A9" s="1092" t="s">
        <v>202</v>
      </c>
      <c r="B9" s="142" t="s">
        <v>203</v>
      </c>
    </row>
    <row r="10" spans="1:6">
      <c r="A10" s="1092"/>
      <c r="B10" s="143" t="s">
        <v>204</v>
      </c>
    </row>
    <row r="11" spans="1:6">
      <c r="A11" s="1092"/>
      <c r="B11" s="143" t="s">
        <v>205</v>
      </c>
    </row>
    <row r="12" spans="1:6">
      <c r="A12" s="1092"/>
      <c r="B12" s="143" t="s">
        <v>206</v>
      </c>
    </row>
    <row r="13" spans="1:6" ht="27" thickBot="1">
      <c r="A13" s="1092"/>
      <c r="B13" s="144" t="s">
        <v>207</v>
      </c>
    </row>
    <row r="14" spans="1:6" ht="33" customHeight="1" thickBot="1">
      <c r="A14" s="341" t="s">
        <v>208</v>
      </c>
      <c r="B14" s="145" t="s">
        <v>1581</v>
      </c>
    </row>
    <row r="15" spans="1:6" ht="36" customHeight="1" thickBot="1">
      <c r="A15" s="342" t="s">
        <v>209</v>
      </c>
      <c r="B15" s="144" t="s">
        <v>210</v>
      </c>
    </row>
    <row r="16" spans="1:6" ht="38" customHeight="1">
      <c r="A16" s="1091" t="s">
        <v>211</v>
      </c>
      <c r="B16" s="146" t="s">
        <v>212</v>
      </c>
    </row>
    <row r="17" spans="1:2" ht="39" customHeight="1" thickBot="1">
      <c r="A17" s="1091"/>
      <c r="B17" s="145" t="s">
        <v>1570</v>
      </c>
    </row>
    <row r="18" spans="1:2" ht="26">
      <c r="A18" s="1092" t="s">
        <v>213</v>
      </c>
      <c r="B18" s="142" t="s">
        <v>214</v>
      </c>
    </row>
    <row r="19" spans="1:2">
      <c r="A19" s="1092"/>
      <c r="B19" s="142" t="s">
        <v>215</v>
      </c>
    </row>
    <row r="20" spans="1:2">
      <c r="A20" s="1092"/>
      <c r="B20" s="142" t="s">
        <v>216</v>
      </c>
    </row>
    <row r="21" spans="1:2" ht="16" thickBot="1">
      <c r="A21" s="1092"/>
      <c r="B21" s="144" t="s">
        <v>217</v>
      </c>
    </row>
    <row r="22" spans="1:2" ht="16" thickBot="1">
      <c r="A22" s="147" t="s">
        <v>218</v>
      </c>
      <c r="B22" s="145" t="s">
        <v>219</v>
      </c>
    </row>
    <row r="23" spans="1:2" ht="27" thickBot="1">
      <c r="A23" s="148" t="s">
        <v>220</v>
      </c>
      <c r="B23" s="144" t="s">
        <v>221</v>
      </c>
    </row>
    <row r="24" spans="1:2" ht="27" customHeight="1">
      <c r="A24" s="1090" t="s">
        <v>222</v>
      </c>
      <c r="B24" s="146" t="s">
        <v>223</v>
      </c>
    </row>
    <row r="25" spans="1:2">
      <c r="A25" s="1091"/>
      <c r="B25" s="149" t="s">
        <v>224</v>
      </c>
    </row>
    <row r="26" spans="1:2" ht="26" customHeight="1">
      <c r="A26" s="1091"/>
      <c r="B26" s="149" t="s">
        <v>225</v>
      </c>
    </row>
    <row r="27" spans="1:2" ht="22" customHeight="1" thickBot="1">
      <c r="A27" s="1091"/>
      <c r="B27" s="145" t="s">
        <v>226</v>
      </c>
    </row>
    <row r="28" spans="1:2" ht="27" thickBot="1">
      <c r="A28" s="344" t="s">
        <v>227</v>
      </c>
      <c r="B28" s="150" t="s">
        <v>228</v>
      </c>
    </row>
    <row r="29" spans="1:2" ht="27" thickBot="1">
      <c r="A29" s="343" t="s">
        <v>229</v>
      </c>
      <c r="B29" s="151" t="s">
        <v>230</v>
      </c>
    </row>
    <row r="30" spans="1:2" ht="48" customHeight="1" thickBot="1">
      <c r="A30" s="344" t="s">
        <v>231</v>
      </c>
      <c r="B30" s="150" t="s">
        <v>1571</v>
      </c>
    </row>
    <row r="31" spans="1:2" ht="26">
      <c r="A31" s="1086" t="s">
        <v>232</v>
      </c>
      <c r="B31" s="152" t="s">
        <v>233</v>
      </c>
    </row>
    <row r="32" spans="1:2" ht="27" thickBot="1">
      <c r="A32" s="1086"/>
      <c r="B32" s="151" t="s">
        <v>234</v>
      </c>
    </row>
    <row r="33" spans="1:2" ht="27" thickBot="1">
      <c r="A33" s="344" t="s">
        <v>235</v>
      </c>
      <c r="B33" s="150" t="s">
        <v>1572</v>
      </c>
    </row>
    <row r="34" spans="1:2" ht="33" customHeight="1">
      <c r="A34" s="343" t="s">
        <v>236</v>
      </c>
      <c r="B34" s="1087" t="s">
        <v>238</v>
      </c>
    </row>
    <row r="35" spans="1:2" ht="16" thickBot="1">
      <c r="A35" s="343" t="s">
        <v>237</v>
      </c>
      <c r="B35" s="1089"/>
    </row>
    <row r="36" spans="1:2" ht="66" customHeight="1" thickBot="1">
      <c r="A36" s="345" t="s">
        <v>239</v>
      </c>
      <c r="B36" s="150" t="s">
        <v>1573</v>
      </c>
    </row>
    <row r="37" spans="1:2">
      <c r="A37" s="1087" t="s">
        <v>240</v>
      </c>
      <c r="B37" s="152" t="s">
        <v>241</v>
      </c>
    </row>
    <row r="38" spans="1:2">
      <c r="A38" s="1086"/>
      <c r="B38" s="149" t="s">
        <v>242</v>
      </c>
    </row>
    <row r="39" spans="1:2">
      <c r="A39" s="1086"/>
      <c r="B39" s="149" t="s">
        <v>243</v>
      </c>
    </row>
    <row r="40" spans="1:2">
      <c r="A40" s="1086"/>
      <c r="B40" s="149" t="s">
        <v>244</v>
      </c>
    </row>
    <row r="41" spans="1:2">
      <c r="A41" s="1086"/>
      <c r="B41" s="149" t="s">
        <v>245</v>
      </c>
    </row>
    <row r="42" spans="1:2">
      <c r="A42" s="1086"/>
      <c r="B42" s="152"/>
    </row>
    <row r="43" spans="1:2" ht="39">
      <c r="A43" s="1086"/>
      <c r="B43" s="152" t="s">
        <v>246</v>
      </c>
    </row>
    <row r="44" spans="1:2" ht="39">
      <c r="A44" s="1086"/>
      <c r="B44" s="152" t="s">
        <v>247</v>
      </c>
    </row>
    <row r="45" spans="1:2">
      <c r="A45" s="1086"/>
      <c r="B45" s="152"/>
    </row>
    <row r="46" spans="1:2" ht="58" customHeight="1" thickBot="1">
      <c r="A46" s="1089"/>
      <c r="B46" s="151" t="s">
        <v>248</v>
      </c>
    </row>
    <row r="47" spans="1:2" ht="53" customHeight="1" thickBot="1">
      <c r="A47" s="344" t="s">
        <v>249</v>
      </c>
      <c r="B47" s="150" t="s">
        <v>1574</v>
      </c>
    </row>
    <row r="48" spans="1:2" ht="32" customHeight="1" thickBot="1">
      <c r="A48" s="343" t="s">
        <v>1590</v>
      </c>
      <c r="B48" s="151" t="s">
        <v>1591</v>
      </c>
    </row>
    <row r="49" spans="1:2" ht="47" customHeight="1" thickBot="1">
      <c r="A49" s="344" t="s">
        <v>250</v>
      </c>
      <c r="B49" s="150" t="s">
        <v>1582</v>
      </c>
    </row>
    <row r="50" spans="1:2" ht="27" thickBot="1">
      <c r="A50" s="343" t="s">
        <v>251</v>
      </c>
      <c r="B50" s="151" t="s">
        <v>252</v>
      </c>
    </row>
    <row r="51" spans="1:2" ht="27" thickBot="1">
      <c r="A51" s="344" t="s">
        <v>253</v>
      </c>
      <c r="B51" s="150" t="s">
        <v>254</v>
      </c>
    </row>
    <row r="52" spans="1:2" ht="50" customHeight="1" thickBot="1">
      <c r="A52" s="343" t="s">
        <v>255</v>
      </c>
      <c r="B52" s="151" t="s">
        <v>1583</v>
      </c>
    </row>
    <row r="53" spans="1:2" ht="27" thickBot="1">
      <c r="A53" s="344" t="s">
        <v>256</v>
      </c>
      <c r="B53" s="150" t="s">
        <v>1584</v>
      </c>
    </row>
    <row r="54" spans="1:2" ht="39" customHeight="1" thickBot="1">
      <c r="A54" s="343" t="s">
        <v>257</v>
      </c>
      <c r="B54" s="151" t="s">
        <v>258</v>
      </c>
    </row>
    <row r="55" spans="1:2" ht="16" thickBot="1">
      <c r="A55" s="345" t="s">
        <v>259</v>
      </c>
      <c r="B55" s="150" t="s">
        <v>260</v>
      </c>
    </row>
    <row r="56" spans="1:2" ht="27" thickBot="1">
      <c r="A56" s="340" t="s">
        <v>261</v>
      </c>
      <c r="B56" s="151" t="s">
        <v>262</v>
      </c>
    </row>
    <row r="57" spans="1:2">
      <c r="A57" s="1088" t="s">
        <v>263</v>
      </c>
      <c r="B57" s="154" t="s">
        <v>264</v>
      </c>
    </row>
    <row r="58" spans="1:2">
      <c r="A58" s="1084"/>
      <c r="B58" s="155" t="s">
        <v>265</v>
      </c>
    </row>
    <row r="59" spans="1:2">
      <c r="A59" s="1084"/>
      <c r="B59" s="155" t="s">
        <v>266</v>
      </c>
    </row>
    <row r="60" spans="1:2">
      <c r="A60" s="1084"/>
      <c r="B60" s="155" t="s">
        <v>267</v>
      </c>
    </row>
    <row r="61" spans="1:2" ht="26">
      <c r="A61" s="1084"/>
      <c r="B61" s="156" t="s">
        <v>268</v>
      </c>
    </row>
    <row r="62" spans="1:2" ht="16" thickBot="1">
      <c r="A62" s="1085"/>
      <c r="B62" s="157" t="s">
        <v>269</v>
      </c>
    </row>
    <row r="63" spans="1:2" ht="26" customHeight="1">
      <c r="A63" s="1087" t="s">
        <v>1592</v>
      </c>
      <c r="B63" s="152" t="s">
        <v>270</v>
      </c>
    </row>
    <row r="64" spans="1:2">
      <c r="A64" s="1086"/>
      <c r="B64" s="149" t="s">
        <v>271</v>
      </c>
    </row>
    <row r="65" spans="1:2" ht="26">
      <c r="A65" s="1086"/>
      <c r="B65" s="149" t="s">
        <v>272</v>
      </c>
    </row>
    <row r="66" spans="1:2">
      <c r="A66" s="1086"/>
      <c r="B66" s="149" t="s">
        <v>273</v>
      </c>
    </row>
    <row r="67" spans="1:2">
      <c r="A67" s="1086"/>
      <c r="B67" s="149" t="s">
        <v>274</v>
      </c>
    </row>
    <row r="68" spans="1:2">
      <c r="A68" s="1086"/>
      <c r="B68" s="158" t="s">
        <v>275</v>
      </c>
    </row>
    <row r="69" spans="1:2">
      <c r="A69" s="1086"/>
      <c r="B69" s="158" t="s">
        <v>276</v>
      </c>
    </row>
    <row r="70" spans="1:2">
      <c r="A70" s="1086"/>
      <c r="B70" s="158" t="s">
        <v>277</v>
      </c>
    </row>
    <row r="71" spans="1:2">
      <c r="A71" s="1086"/>
      <c r="B71" s="158" t="s">
        <v>278</v>
      </c>
    </row>
    <row r="72" spans="1:2">
      <c r="A72" s="1086"/>
      <c r="B72" s="158" t="s">
        <v>279</v>
      </c>
    </row>
    <row r="73" spans="1:2" ht="27">
      <c r="A73" s="1086"/>
      <c r="B73" s="158" t="s">
        <v>280</v>
      </c>
    </row>
    <row r="74" spans="1:2" ht="27">
      <c r="A74" s="1086"/>
      <c r="B74" s="158" t="s">
        <v>281</v>
      </c>
    </row>
    <row r="75" spans="1:2">
      <c r="A75" s="1086"/>
      <c r="B75" s="158" t="s">
        <v>282</v>
      </c>
    </row>
    <row r="76" spans="1:2">
      <c r="A76" s="1086"/>
      <c r="B76" s="158" t="s">
        <v>283</v>
      </c>
    </row>
    <row r="77" spans="1:2">
      <c r="A77" s="1086"/>
      <c r="B77" s="158" t="s">
        <v>284</v>
      </c>
    </row>
    <row r="78" spans="1:2" ht="27">
      <c r="A78" s="1086"/>
      <c r="B78" s="158" t="s">
        <v>285</v>
      </c>
    </row>
    <row r="79" spans="1:2">
      <c r="A79" s="1086"/>
      <c r="B79" s="158" t="s">
        <v>286</v>
      </c>
    </row>
    <row r="80" spans="1:2">
      <c r="A80" s="1086"/>
      <c r="B80" s="158" t="s">
        <v>287</v>
      </c>
    </row>
    <row r="81" spans="1:2" ht="21" customHeight="1">
      <c r="A81" s="1086"/>
      <c r="B81" s="158" t="s">
        <v>288</v>
      </c>
    </row>
    <row r="82" spans="1:2" ht="27" customHeight="1">
      <c r="A82" s="1086"/>
      <c r="B82" s="149" t="s">
        <v>289</v>
      </c>
    </row>
    <row r="83" spans="1:2">
      <c r="A83" s="1086"/>
      <c r="B83" s="149" t="s">
        <v>290</v>
      </c>
    </row>
    <row r="84" spans="1:2">
      <c r="A84" s="1086"/>
      <c r="B84" s="149" t="s">
        <v>291</v>
      </c>
    </row>
    <row r="85" spans="1:2" ht="16" thickBot="1">
      <c r="A85" s="1089"/>
      <c r="B85" s="159" t="s">
        <v>292</v>
      </c>
    </row>
    <row r="86" spans="1:2" ht="27" thickBot="1">
      <c r="A86" s="344" t="s">
        <v>293</v>
      </c>
      <c r="B86" s="150" t="s">
        <v>1585</v>
      </c>
    </row>
    <row r="87" spans="1:2" ht="27" thickBot="1">
      <c r="A87" s="343" t="s">
        <v>294</v>
      </c>
      <c r="B87" s="151" t="s">
        <v>295</v>
      </c>
    </row>
    <row r="88" spans="1:2" ht="16" thickBot="1">
      <c r="A88" s="344" t="s">
        <v>296</v>
      </c>
      <c r="B88" s="150" t="s">
        <v>260</v>
      </c>
    </row>
    <row r="89" spans="1:2" ht="16" thickBot="1">
      <c r="A89" s="343" t="s">
        <v>297</v>
      </c>
      <c r="B89" s="151" t="s">
        <v>298</v>
      </c>
    </row>
    <row r="90" spans="1:2">
      <c r="A90" s="1084" t="s">
        <v>299</v>
      </c>
      <c r="B90" s="154" t="s">
        <v>1586</v>
      </c>
    </row>
    <row r="91" spans="1:2">
      <c r="A91" s="1084"/>
      <c r="B91" s="143"/>
    </row>
    <row r="92" spans="1:2" ht="43" customHeight="1" thickBot="1">
      <c r="A92" s="1084"/>
      <c r="B92" s="160"/>
    </row>
    <row r="93" spans="1:2" ht="40" thickBot="1">
      <c r="A93" s="343" t="s">
        <v>300</v>
      </c>
      <c r="B93" s="151" t="s">
        <v>301</v>
      </c>
    </row>
    <row r="94" spans="1:2" ht="16" thickBot="1">
      <c r="A94" s="344" t="s">
        <v>302</v>
      </c>
      <c r="B94" s="150" t="s">
        <v>303</v>
      </c>
    </row>
    <row r="95" spans="1:2" ht="27" thickBot="1">
      <c r="A95" s="343" t="s">
        <v>304</v>
      </c>
      <c r="B95" s="151" t="s">
        <v>305</v>
      </c>
    </row>
    <row r="96" spans="1:2" ht="26">
      <c r="A96" s="1084" t="s">
        <v>306</v>
      </c>
      <c r="B96" s="154" t="s">
        <v>307</v>
      </c>
    </row>
    <row r="97" spans="1:2">
      <c r="A97" s="1084"/>
      <c r="B97" s="143" t="s">
        <v>308</v>
      </c>
    </row>
    <row r="98" spans="1:2">
      <c r="A98" s="1084"/>
      <c r="B98" s="143" t="s">
        <v>309</v>
      </c>
    </row>
    <row r="99" spans="1:2" ht="16" thickBot="1">
      <c r="A99" s="1084"/>
      <c r="B99" s="160" t="s">
        <v>310</v>
      </c>
    </row>
    <row r="100" spans="1:2" ht="16" thickBot="1">
      <c r="A100" s="343" t="s">
        <v>311</v>
      </c>
      <c r="B100" s="151" t="s">
        <v>312</v>
      </c>
    </row>
    <row r="101" spans="1:2" ht="40" thickBot="1">
      <c r="A101" s="345" t="s">
        <v>313</v>
      </c>
      <c r="B101" s="150" t="s">
        <v>314</v>
      </c>
    </row>
    <row r="102" spans="1:2" ht="59" customHeight="1" thickBot="1">
      <c r="A102" s="340" t="s">
        <v>315</v>
      </c>
      <c r="B102" s="151" t="s">
        <v>316</v>
      </c>
    </row>
    <row r="103" spans="1:2" ht="27" thickBot="1">
      <c r="A103" s="344" t="s">
        <v>317</v>
      </c>
      <c r="B103" s="150" t="s">
        <v>318</v>
      </c>
    </row>
    <row r="104" spans="1:2" ht="26">
      <c r="A104" s="1086" t="s">
        <v>319</v>
      </c>
      <c r="B104" s="152" t="s">
        <v>320</v>
      </c>
    </row>
    <row r="105" spans="1:2">
      <c r="A105" s="1086"/>
      <c r="B105" s="149" t="s">
        <v>321</v>
      </c>
    </row>
    <row r="106" spans="1:2">
      <c r="A106" s="1086"/>
      <c r="B106" s="149" t="s">
        <v>322</v>
      </c>
    </row>
    <row r="107" spans="1:2">
      <c r="A107" s="1086"/>
      <c r="B107" s="149" t="s">
        <v>323</v>
      </c>
    </row>
    <row r="108" spans="1:2">
      <c r="A108" s="1086"/>
      <c r="B108" s="149" t="s">
        <v>324</v>
      </c>
    </row>
    <row r="109" spans="1:2">
      <c r="A109" s="1086"/>
      <c r="B109" s="149" t="s">
        <v>325</v>
      </c>
    </row>
    <row r="110" spans="1:2">
      <c r="A110" s="1086"/>
      <c r="B110" s="149" t="s">
        <v>326</v>
      </c>
    </row>
    <row r="111" spans="1:2">
      <c r="A111" s="1086"/>
      <c r="B111" s="152"/>
    </row>
    <row r="112" spans="1:2" ht="27" thickBot="1">
      <c r="A112" s="1086"/>
      <c r="B112" s="151" t="s">
        <v>327</v>
      </c>
    </row>
    <row r="113" spans="1:4" ht="39">
      <c r="A113" s="1084" t="s">
        <v>328</v>
      </c>
      <c r="B113" s="154" t="s">
        <v>329</v>
      </c>
    </row>
    <row r="114" spans="1:4">
      <c r="A114" s="1084"/>
      <c r="B114" s="154"/>
    </row>
    <row r="115" spans="1:4" ht="53" thickBot="1">
      <c r="A115" s="1084"/>
      <c r="B115" s="150" t="s">
        <v>330</v>
      </c>
    </row>
    <row r="116" spans="1:4" ht="16" thickBot="1">
      <c r="A116" s="343" t="s">
        <v>331</v>
      </c>
      <c r="B116" s="151" t="s">
        <v>332</v>
      </c>
    </row>
    <row r="117" spans="1:4" ht="40" thickBot="1">
      <c r="A117" s="344" t="s">
        <v>333</v>
      </c>
      <c r="B117" s="150" t="s">
        <v>334</v>
      </c>
    </row>
    <row r="118" spans="1:4" ht="27" thickBot="1">
      <c r="A118" s="340" t="s">
        <v>335</v>
      </c>
      <c r="B118" s="151" t="s">
        <v>336</v>
      </c>
      <c r="D118" s="414"/>
    </row>
    <row r="119" spans="1:4">
      <c r="A119" s="1088" t="s">
        <v>337</v>
      </c>
      <c r="B119" s="154" t="s">
        <v>338</v>
      </c>
    </row>
    <row r="120" spans="1:4">
      <c r="A120" s="1084"/>
      <c r="B120" s="143" t="s">
        <v>339</v>
      </c>
      <c r="D120" s="428"/>
    </row>
    <row r="121" spans="1:4">
      <c r="A121" s="1084"/>
      <c r="B121" s="143" t="s">
        <v>340</v>
      </c>
    </row>
    <row r="122" spans="1:4">
      <c r="A122" s="1084"/>
      <c r="B122" s="143" t="s">
        <v>341</v>
      </c>
    </row>
    <row r="123" spans="1:4">
      <c r="A123" s="1084"/>
      <c r="B123" s="143" t="s">
        <v>342</v>
      </c>
      <c r="D123" s="414"/>
    </row>
    <row r="124" spans="1:4">
      <c r="A124" s="1084"/>
      <c r="B124" s="143" t="s">
        <v>343</v>
      </c>
      <c r="D124" s="429"/>
    </row>
    <row r="125" spans="1:4">
      <c r="A125" s="1084"/>
      <c r="B125" s="143" t="s">
        <v>344</v>
      </c>
      <c r="D125" s="430"/>
    </row>
    <row r="126" spans="1:4">
      <c r="A126" s="1084"/>
      <c r="B126" s="143" t="s">
        <v>345</v>
      </c>
    </row>
    <row r="127" spans="1:4">
      <c r="A127" s="1084"/>
      <c r="B127" s="154"/>
    </row>
    <row r="128" spans="1:4">
      <c r="A128" s="1084"/>
      <c r="B128" s="154" t="s">
        <v>346</v>
      </c>
      <c r="D128" s="432"/>
    </row>
    <row r="129" spans="1:4" ht="29" customHeight="1">
      <c r="A129" s="1084"/>
      <c r="B129" s="143"/>
      <c r="D129" s="431"/>
    </row>
    <row r="130" spans="1:4" ht="22" customHeight="1" thickBot="1">
      <c r="A130" s="1085"/>
      <c r="B130" s="160" t="s">
        <v>347</v>
      </c>
      <c r="D130" s="432"/>
    </row>
    <row r="131" spans="1:4" ht="26">
      <c r="A131" s="1087" t="s">
        <v>45</v>
      </c>
      <c r="B131" s="152" t="s">
        <v>348</v>
      </c>
      <c r="D131" s="431"/>
    </row>
    <row r="132" spans="1:4">
      <c r="A132" s="1086"/>
      <c r="B132" s="152"/>
      <c r="D132" s="432"/>
    </row>
    <row r="133" spans="1:4" ht="27" thickBot="1">
      <c r="A133" s="1086"/>
      <c r="B133" s="151" t="s">
        <v>1575</v>
      </c>
    </row>
    <row r="134" spans="1:4" ht="27" thickBot="1">
      <c r="A134" s="344" t="s">
        <v>349</v>
      </c>
      <c r="B134" s="150" t="s">
        <v>350</v>
      </c>
      <c r="D134" s="414"/>
    </row>
    <row r="135" spans="1:4" ht="16" thickBot="1">
      <c r="A135" s="343" t="s">
        <v>351</v>
      </c>
      <c r="B135" s="151" t="s">
        <v>352</v>
      </c>
      <c r="D135" s="429"/>
    </row>
    <row r="136" spans="1:4" ht="16" thickBot="1">
      <c r="A136" s="344" t="s">
        <v>353</v>
      </c>
      <c r="B136" s="150" t="s">
        <v>354</v>
      </c>
      <c r="D136" s="430"/>
    </row>
    <row r="137" spans="1:4" ht="27" thickBot="1">
      <c r="A137" s="343" t="s">
        <v>355</v>
      </c>
      <c r="B137" s="151" t="s">
        <v>1576</v>
      </c>
    </row>
    <row r="138" spans="1:4" ht="27" thickBot="1">
      <c r="A138" s="344" t="s">
        <v>356</v>
      </c>
      <c r="B138" s="150" t="s">
        <v>357</v>
      </c>
    </row>
    <row r="139" spans="1:4" ht="63" customHeight="1" thickBot="1">
      <c r="A139" s="340" t="s">
        <v>358</v>
      </c>
      <c r="B139" s="151" t="s">
        <v>1577</v>
      </c>
    </row>
    <row r="140" spans="1:4" ht="83" customHeight="1">
      <c r="A140" s="1088" t="s">
        <v>359</v>
      </c>
      <c r="B140" s="154" t="s">
        <v>1587</v>
      </c>
    </row>
    <row r="141" spans="1:4">
      <c r="A141" s="1084"/>
      <c r="B141" s="154"/>
    </row>
    <row r="142" spans="1:4">
      <c r="A142" s="1084"/>
      <c r="B142" s="154" t="s">
        <v>360</v>
      </c>
    </row>
    <row r="143" spans="1:4">
      <c r="A143" s="1084"/>
      <c r="B143" s="143" t="s">
        <v>361</v>
      </c>
    </row>
    <row r="144" spans="1:4">
      <c r="A144" s="1084"/>
      <c r="B144" s="143" t="s">
        <v>362</v>
      </c>
    </row>
    <row r="145" spans="1:2">
      <c r="A145" s="1084"/>
      <c r="B145" s="143" t="s">
        <v>363</v>
      </c>
    </row>
    <row r="146" spans="1:2">
      <c r="A146" s="1084"/>
      <c r="B146" s="143" t="s">
        <v>364</v>
      </c>
    </row>
    <row r="147" spans="1:2">
      <c r="A147" s="1084"/>
      <c r="B147" s="143" t="s">
        <v>365</v>
      </c>
    </row>
    <row r="148" spans="1:2" ht="54" customHeight="1">
      <c r="A148" s="1084"/>
      <c r="B148" s="154" t="s">
        <v>1588</v>
      </c>
    </row>
    <row r="149" spans="1:2" ht="16" thickBot="1">
      <c r="A149" s="1085"/>
      <c r="B149" s="150" t="s">
        <v>366</v>
      </c>
    </row>
    <row r="150" spans="1:2" ht="27" thickBot="1">
      <c r="A150" s="343" t="s">
        <v>367</v>
      </c>
      <c r="B150" s="151" t="s">
        <v>368</v>
      </c>
    </row>
    <row r="151" spans="1:2" ht="26">
      <c r="A151" s="1084" t="s">
        <v>369</v>
      </c>
      <c r="B151" s="154" t="s">
        <v>1578</v>
      </c>
    </row>
    <row r="152" spans="1:2">
      <c r="A152" s="1084"/>
      <c r="B152" s="154"/>
    </row>
    <row r="153" spans="1:2" ht="27" thickBot="1">
      <c r="A153" s="1084"/>
      <c r="B153" s="150" t="s">
        <v>370</v>
      </c>
    </row>
    <row r="154" spans="1:2">
      <c r="A154" s="1086" t="s">
        <v>371</v>
      </c>
      <c r="B154" s="152" t="s">
        <v>372</v>
      </c>
    </row>
    <row r="155" spans="1:2">
      <c r="A155" s="1086"/>
      <c r="B155" s="149" t="s">
        <v>373</v>
      </c>
    </row>
    <row r="156" spans="1:2">
      <c r="A156" s="1086"/>
      <c r="B156" s="149" t="s">
        <v>374</v>
      </c>
    </row>
    <row r="157" spans="1:2" ht="16" thickBot="1">
      <c r="A157" s="1086"/>
      <c r="B157" s="159" t="s">
        <v>375</v>
      </c>
    </row>
    <row r="158" spans="1:2" ht="16" thickBot="1">
      <c r="A158" s="344" t="s">
        <v>376</v>
      </c>
      <c r="B158" s="150" t="s">
        <v>377</v>
      </c>
    </row>
    <row r="159" spans="1:2" ht="16" thickBot="1">
      <c r="A159" s="340" t="s">
        <v>378</v>
      </c>
      <c r="B159" s="151" t="s">
        <v>379</v>
      </c>
    </row>
    <row r="160" spans="1:2" ht="26">
      <c r="A160" s="1088" t="s">
        <v>380</v>
      </c>
      <c r="B160" s="154" t="s">
        <v>381</v>
      </c>
    </row>
    <row r="161" spans="1:2" ht="27" thickBot="1">
      <c r="A161" s="1085"/>
      <c r="B161" s="150" t="s">
        <v>382</v>
      </c>
    </row>
    <row r="162" spans="1:2" ht="26">
      <c r="A162" s="1087" t="s">
        <v>383</v>
      </c>
      <c r="B162" s="152" t="s">
        <v>1579</v>
      </c>
    </row>
    <row r="163" spans="1:2" ht="37" customHeight="1" thickBot="1">
      <c r="A163" s="1086"/>
      <c r="B163" s="151" t="s">
        <v>384</v>
      </c>
    </row>
    <row r="164" spans="1:2" ht="40" thickBot="1">
      <c r="A164" s="344" t="s">
        <v>385</v>
      </c>
      <c r="B164" s="150" t="s">
        <v>1580</v>
      </c>
    </row>
    <row r="165" spans="1:2" ht="45" customHeight="1" thickBot="1">
      <c r="A165" s="343" t="s">
        <v>386</v>
      </c>
      <c r="B165" s="151" t="s">
        <v>387</v>
      </c>
    </row>
    <row r="166" spans="1:2" ht="27" thickBot="1">
      <c r="A166" s="344" t="s">
        <v>388</v>
      </c>
      <c r="B166" s="150" t="s">
        <v>389</v>
      </c>
    </row>
    <row r="167" spans="1:2">
      <c r="A167" s="1086" t="s">
        <v>390</v>
      </c>
      <c r="B167" s="152" t="s">
        <v>391</v>
      </c>
    </row>
    <row r="168" spans="1:2" ht="26">
      <c r="A168" s="1086"/>
      <c r="B168" s="149" t="s">
        <v>392</v>
      </c>
    </row>
    <row r="169" spans="1:2" ht="27" thickBot="1">
      <c r="A169" s="1086"/>
      <c r="B169" s="159" t="s">
        <v>393</v>
      </c>
    </row>
    <row r="170" spans="1:2" ht="40" thickBot="1">
      <c r="A170" s="344" t="s">
        <v>394</v>
      </c>
      <c r="B170" s="150" t="s">
        <v>395</v>
      </c>
    </row>
    <row r="171" spans="1:2" ht="40" thickBot="1">
      <c r="A171" s="343" t="s">
        <v>396</v>
      </c>
      <c r="B171" s="151" t="s">
        <v>1589</v>
      </c>
    </row>
    <row r="172" spans="1:2" ht="26">
      <c r="A172" s="1084" t="s">
        <v>397</v>
      </c>
      <c r="B172" s="154" t="s">
        <v>398</v>
      </c>
    </row>
    <row r="173" spans="1:2">
      <c r="A173" s="1084"/>
      <c r="B173" s="143" t="s">
        <v>399</v>
      </c>
    </row>
    <row r="174" spans="1:2">
      <c r="A174" s="1084"/>
      <c r="B174" s="143" t="s">
        <v>400</v>
      </c>
    </row>
    <row r="175" spans="1:2" ht="16" thickBot="1">
      <c r="A175" s="1085"/>
      <c r="B175" s="160" t="s">
        <v>401</v>
      </c>
    </row>
    <row r="176" spans="1:2">
      <c r="A176" s="363"/>
    </row>
  </sheetData>
  <mergeCells count="22">
    <mergeCell ref="B34:B35"/>
    <mergeCell ref="A24:A27"/>
    <mergeCell ref="A18:A21"/>
    <mergeCell ref="A16:A17"/>
    <mergeCell ref="A9:A13"/>
    <mergeCell ref="A31:A32"/>
    <mergeCell ref="A140:A149"/>
    <mergeCell ref="A131:A133"/>
    <mergeCell ref="A119:A130"/>
    <mergeCell ref="A113:A115"/>
    <mergeCell ref="A104:A112"/>
    <mergeCell ref="A96:A99"/>
    <mergeCell ref="A90:A92"/>
    <mergeCell ref="A63:A85"/>
    <mergeCell ref="A57:A62"/>
    <mergeCell ref="A37:A46"/>
    <mergeCell ref="A151:A153"/>
    <mergeCell ref="A172:A175"/>
    <mergeCell ref="A167:A169"/>
    <mergeCell ref="A162:A163"/>
    <mergeCell ref="A160:A161"/>
    <mergeCell ref="A154:A157"/>
  </mergeCells>
  <phoneticPr fontId="41" type="noConversion"/>
  <hyperlinks>
    <hyperlink ref="B95" r:id="rId1" location="_ftn1" xr:uid="{00000000-0004-0000-1400-000000000000}"/>
    <hyperlink ref="B116" r:id="rId2" location="_ftn2" xr:uid="{00000000-0004-0000-1400-000001000000}"/>
  </hyperlinks>
  <pageMargins left="0.25" right="0.25" top="0.75" bottom="0.75" header="0.3" footer="0.3"/>
  <pageSetup paperSize="5"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32"/>
  <sheetViews>
    <sheetView zoomScale="125" zoomScaleNormal="125" workbookViewId="0"/>
  </sheetViews>
  <sheetFormatPr baseColWidth="10" defaultColWidth="11.5" defaultRowHeight="15"/>
  <cols>
    <col min="1" max="1" width="18.6640625" customWidth="1"/>
    <col min="3" max="3" width="20.33203125" customWidth="1"/>
    <col min="4" max="4" width="30.5" customWidth="1"/>
    <col min="5" max="5" width="31.33203125" customWidth="1"/>
  </cols>
  <sheetData>
    <row r="1" spans="1:13" s="117" customFormat="1" ht="34.5" customHeight="1">
      <c r="A1" s="409" t="s">
        <v>897</v>
      </c>
      <c r="B1" s="1093" t="s">
        <v>1417</v>
      </c>
      <c r="C1" s="1093"/>
      <c r="D1" s="1093"/>
      <c r="E1" s="1093"/>
      <c r="F1" s="1093"/>
      <c r="G1" s="236"/>
      <c r="H1" s="125"/>
    </row>
    <row r="2" spans="1:13" s="117" customFormat="1" ht="37" customHeight="1">
      <c r="A2" s="122" t="s">
        <v>141</v>
      </c>
      <c r="B2" s="910" t="s">
        <v>2913</v>
      </c>
      <c r="C2" s="911"/>
      <c r="D2" s="911"/>
      <c r="E2" s="911"/>
      <c r="F2" s="911"/>
      <c r="H2" s="891"/>
      <c r="I2" s="924"/>
      <c r="J2" s="924"/>
      <c r="K2" s="924"/>
      <c r="L2" s="924"/>
      <c r="M2" s="924"/>
    </row>
    <row r="3" spans="1:13" s="117" customFormat="1" ht="126" customHeight="1">
      <c r="A3" s="128" t="s">
        <v>142</v>
      </c>
      <c r="B3" s="896" t="s">
        <v>1605</v>
      </c>
      <c r="C3" s="941"/>
      <c r="D3" s="941"/>
      <c r="E3" s="941"/>
      <c r="F3" s="941"/>
      <c r="H3" s="125"/>
    </row>
    <row r="4" spans="1:13" s="117" customFormat="1" ht="63" customHeight="1" thickBot="1">
      <c r="A4" s="117" t="s">
        <v>666</v>
      </c>
      <c r="B4" s="891" t="s">
        <v>2042</v>
      </c>
      <c r="C4" s="892"/>
      <c r="D4" s="892"/>
      <c r="E4" s="897"/>
      <c r="F4" s="941"/>
    </row>
    <row r="5" spans="1:13" s="421" customFormat="1" ht="30">
      <c r="B5" s="1096" t="s">
        <v>1607</v>
      </c>
      <c r="C5" s="1097"/>
      <c r="D5" s="1097"/>
      <c r="E5" s="1100" t="s">
        <v>1418</v>
      </c>
      <c r="F5" s="1046"/>
      <c r="G5" s="236" t="s">
        <v>899</v>
      </c>
    </row>
    <row r="6" spans="1:13" s="421" customFormat="1" ht="24" customHeight="1">
      <c r="B6" s="1094" t="s">
        <v>1606</v>
      </c>
      <c r="C6" s="1095"/>
      <c r="D6" s="1095"/>
      <c r="E6" s="1031" t="s">
        <v>0</v>
      </c>
      <c r="F6" s="1054"/>
      <c r="G6" s="117" t="s">
        <v>173</v>
      </c>
    </row>
    <row r="7" spans="1:13" s="421" customFormat="1" ht="20" customHeight="1">
      <c r="B7" s="1094" t="s">
        <v>1419</v>
      </c>
      <c r="C7" s="1095"/>
      <c r="D7" s="1095"/>
      <c r="E7" s="1031" t="s">
        <v>1420</v>
      </c>
      <c r="F7" s="1054"/>
    </row>
    <row r="8" spans="1:13" s="421" customFormat="1" ht="59" customHeight="1">
      <c r="B8" s="1094" t="s">
        <v>1608</v>
      </c>
      <c r="C8" s="1095"/>
      <c r="D8" s="1095"/>
      <c r="E8" s="1031" t="s">
        <v>1418</v>
      </c>
      <c r="F8" s="1054"/>
    </row>
    <row r="9" spans="1:13" s="421" customFormat="1" ht="32" customHeight="1">
      <c r="B9" s="1094" t="s">
        <v>1421</v>
      </c>
      <c r="C9" s="1095"/>
      <c r="D9" s="1095"/>
      <c r="E9" s="1031" t="s">
        <v>1418</v>
      </c>
      <c r="F9" s="1054"/>
    </row>
    <row r="10" spans="1:13" s="421" customFormat="1" ht="64" customHeight="1">
      <c r="B10" s="1094" t="s">
        <v>2695</v>
      </c>
      <c r="C10" s="1095"/>
      <c r="D10" s="1095"/>
      <c r="E10" s="1031" t="s">
        <v>1418</v>
      </c>
      <c r="F10" s="1054"/>
    </row>
    <row r="11" spans="1:13" s="421" customFormat="1" ht="59" customHeight="1">
      <c r="B11" s="1094" t="s">
        <v>1422</v>
      </c>
      <c r="C11" s="1095"/>
      <c r="D11" s="1095"/>
      <c r="E11" s="1031" t="s">
        <v>1424</v>
      </c>
      <c r="F11" s="1054"/>
    </row>
    <row r="12" spans="1:13" s="421" customFormat="1" ht="165" customHeight="1">
      <c r="B12" s="1094" t="s">
        <v>1423</v>
      </c>
      <c r="C12" s="1095"/>
      <c r="D12" s="1095"/>
      <c r="E12" s="1031" t="s">
        <v>1418</v>
      </c>
      <c r="F12" s="1054"/>
    </row>
    <row r="13" spans="1:13" s="421" customFormat="1" ht="126" customHeight="1">
      <c r="B13" s="1094" t="s">
        <v>1609</v>
      </c>
      <c r="C13" s="1095"/>
      <c r="D13" s="1095"/>
      <c r="E13" s="1031" t="s">
        <v>1418</v>
      </c>
      <c r="F13" s="1054"/>
    </row>
    <row r="14" spans="1:13" s="421" customFormat="1" ht="71" customHeight="1">
      <c r="B14" s="1094" t="s">
        <v>1425</v>
      </c>
      <c r="C14" s="1095"/>
      <c r="D14" s="1095"/>
      <c r="E14" s="1031" t="s">
        <v>1418</v>
      </c>
      <c r="F14" s="1054"/>
    </row>
    <row r="15" spans="1:13" s="421" customFormat="1" ht="41" customHeight="1">
      <c r="B15" s="1094" t="s">
        <v>1426</v>
      </c>
      <c r="C15" s="1095"/>
      <c r="D15" s="1095"/>
      <c r="E15" s="1031" t="s">
        <v>1418</v>
      </c>
      <c r="F15" s="1054"/>
    </row>
    <row r="16" spans="1:13" s="421" customFormat="1" ht="128" customHeight="1">
      <c r="B16" s="1094" t="s">
        <v>1610</v>
      </c>
      <c r="C16" s="1095"/>
      <c r="D16" s="1095"/>
      <c r="E16" s="1031" t="s">
        <v>1418</v>
      </c>
      <c r="F16" s="1054"/>
    </row>
    <row r="17" spans="2:6" s="421" customFormat="1" ht="30" customHeight="1">
      <c r="B17" s="1094" t="s">
        <v>1427</v>
      </c>
      <c r="C17" s="1095"/>
      <c r="D17" s="1095"/>
      <c r="E17" s="1031" t="s">
        <v>1418</v>
      </c>
      <c r="F17" s="1054"/>
    </row>
    <row r="18" spans="2:6" s="421" customFormat="1" ht="34" customHeight="1">
      <c r="B18" s="1094" t="s">
        <v>1431</v>
      </c>
      <c r="C18" s="1095"/>
      <c r="D18" s="1095"/>
      <c r="E18" s="1031" t="s">
        <v>1418</v>
      </c>
      <c r="F18" s="1054"/>
    </row>
    <row r="19" spans="2:6" s="421" customFormat="1" ht="23" customHeight="1">
      <c r="B19" s="1094" t="s">
        <v>1432</v>
      </c>
      <c r="C19" s="1095"/>
      <c r="D19" s="1095"/>
      <c r="E19" s="1031" t="s">
        <v>1418</v>
      </c>
      <c r="F19" s="1054"/>
    </row>
    <row r="20" spans="2:6" s="421" customFormat="1" ht="21" customHeight="1">
      <c r="B20" s="1094" t="s">
        <v>1433</v>
      </c>
      <c r="C20" s="1095"/>
      <c r="D20" s="1095"/>
      <c r="E20" s="1031" t="s">
        <v>1430</v>
      </c>
      <c r="F20" s="1054"/>
    </row>
    <row r="21" spans="2:6" s="421" customFormat="1" ht="15" customHeight="1">
      <c r="B21" s="1094" t="s">
        <v>1434</v>
      </c>
      <c r="C21" s="1095"/>
      <c r="D21" s="1095"/>
      <c r="E21" s="1031"/>
      <c r="F21" s="1054"/>
    </row>
    <row r="22" spans="2:6" s="421" customFormat="1" ht="30" customHeight="1">
      <c r="B22" s="1094" t="s">
        <v>1438</v>
      </c>
      <c r="C22" s="1095"/>
      <c r="D22" s="1095"/>
      <c r="E22" s="1031" t="s">
        <v>1418</v>
      </c>
      <c r="F22" s="1054"/>
    </row>
    <row r="23" spans="2:6" s="421" customFormat="1" ht="24" customHeight="1">
      <c r="B23" s="1094" t="s">
        <v>1439</v>
      </c>
      <c r="C23" s="1095"/>
      <c r="D23" s="1095"/>
      <c r="E23" s="1031" t="s">
        <v>1418</v>
      </c>
      <c r="F23" s="1054"/>
    </row>
    <row r="24" spans="2:6" s="421" customFormat="1" ht="27" customHeight="1">
      <c r="B24" s="1094" t="s">
        <v>1440</v>
      </c>
      <c r="C24" s="1095"/>
      <c r="D24" s="1095"/>
      <c r="E24" s="1031" t="s">
        <v>1418</v>
      </c>
      <c r="F24" s="1054"/>
    </row>
    <row r="25" spans="2:6" s="421" customFormat="1" ht="25" customHeight="1">
      <c r="B25" s="1094" t="s">
        <v>1428</v>
      </c>
      <c r="C25" s="1095"/>
      <c r="D25" s="1095"/>
      <c r="E25" s="1031" t="s">
        <v>1418</v>
      </c>
      <c r="F25" s="1054"/>
    </row>
    <row r="26" spans="2:6" s="421" customFormat="1" ht="81" customHeight="1" thickBot="1">
      <c r="B26" s="1098" t="s">
        <v>1429</v>
      </c>
      <c r="C26" s="1099"/>
      <c r="D26" s="1099"/>
      <c r="E26" s="1101" t="s">
        <v>1418</v>
      </c>
      <c r="F26" s="1048"/>
    </row>
    <row r="32" spans="2:6" ht="16">
      <c r="D32" s="422"/>
      <c r="E32" s="1102"/>
      <c r="F32" s="911"/>
    </row>
  </sheetData>
  <mergeCells count="50">
    <mergeCell ref="E23:F23"/>
    <mergeCell ref="E24:F24"/>
    <mergeCell ref="E25:F25"/>
    <mergeCell ref="E26:F26"/>
    <mergeCell ref="E32:F32"/>
    <mergeCell ref="E17:F17"/>
    <mergeCell ref="E18:F18"/>
    <mergeCell ref="E19:F19"/>
    <mergeCell ref="E20:F20"/>
    <mergeCell ref="E21:F21"/>
    <mergeCell ref="E12:F12"/>
    <mergeCell ref="E13:F13"/>
    <mergeCell ref="E14:F14"/>
    <mergeCell ref="E15:F15"/>
    <mergeCell ref="E16:F16"/>
    <mergeCell ref="B25:D25"/>
    <mergeCell ref="B26:D26"/>
    <mergeCell ref="E5:F5"/>
    <mergeCell ref="E6:F6"/>
    <mergeCell ref="E7:F7"/>
    <mergeCell ref="E8:F8"/>
    <mergeCell ref="E9:F9"/>
    <mergeCell ref="E10:F10"/>
    <mergeCell ref="B19:D19"/>
    <mergeCell ref="B20:D20"/>
    <mergeCell ref="B21:D21"/>
    <mergeCell ref="B22:D22"/>
    <mergeCell ref="B23:D23"/>
    <mergeCell ref="B24:D24"/>
    <mergeCell ref="E22:F22"/>
    <mergeCell ref="E11:F11"/>
    <mergeCell ref="B18:D18"/>
    <mergeCell ref="B9:D9"/>
    <mergeCell ref="B10:D10"/>
    <mergeCell ref="B11:D11"/>
    <mergeCell ref="B12:D12"/>
    <mergeCell ref="B13:D13"/>
    <mergeCell ref="B14:D14"/>
    <mergeCell ref="B15:D15"/>
    <mergeCell ref="B16:D16"/>
    <mergeCell ref="B17:D17"/>
    <mergeCell ref="B1:F1"/>
    <mergeCell ref="B6:D6"/>
    <mergeCell ref="B7:D7"/>
    <mergeCell ref="B8:D8"/>
    <mergeCell ref="H2:M2"/>
    <mergeCell ref="B3:F3"/>
    <mergeCell ref="B4:F4"/>
    <mergeCell ref="B5:D5"/>
    <mergeCell ref="B2:F2"/>
  </mergeCells>
  <pageMargins left="0.7" right="0.7" top="0.75" bottom="0.75" header="0.3" footer="0.3"/>
  <pageSetup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208"/>
  <sheetViews>
    <sheetView zoomScale="125" zoomScaleNormal="125" workbookViewId="0">
      <selection activeCell="B3" sqref="B3:D3"/>
    </sheetView>
  </sheetViews>
  <sheetFormatPr baseColWidth="10" defaultColWidth="11.5" defaultRowHeight="15"/>
  <cols>
    <col min="1" max="1" width="19.1640625" customWidth="1"/>
    <col min="3" max="3" width="24.5" customWidth="1"/>
    <col min="4" max="4" width="103.83203125" style="574" customWidth="1"/>
    <col min="5" max="6" width="23.1640625" customWidth="1"/>
    <col min="7" max="7" width="18.6640625" customWidth="1"/>
  </cols>
  <sheetData>
    <row r="1" spans="1:13" s="117" customFormat="1" ht="21" customHeight="1">
      <c r="A1" s="409" t="s">
        <v>897</v>
      </c>
      <c r="B1" s="957" t="s">
        <v>1611</v>
      </c>
      <c r="C1" s="962"/>
      <c r="D1" s="962"/>
      <c r="E1" s="787"/>
      <c r="F1" s="787"/>
    </row>
    <row r="2" spans="1:13" s="117" customFormat="1" ht="33" customHeight="1">
      <c r="A2" s="309" t="s">
        <v>1128</v>
      </c>
      <c r="B2" s="304" t="s">
        <v>1131</v>
      </c>
      <c r="C2" s="1003" t="s">
        <v>1129</v>
      </c>
      <c r="D2" s="909"/>
      <c r="E2" s="298"/>
      <c r="F2" s="118"/>
    </row>
    <row r="3" spans="1:13" s="117" customFormat="1" ht="41" customHeight="1">
      <c r="A3" s="122" t="s">
        <v>141</v>
      </c>
      <c r="B3" s="910" t="s">
        <v>2826</v>
      </c>
      <c r="C3" s="983"/>
      <c r="D3" s="983"/>
      <c r="E3" s="737"/>
      <c r="H3" s="891"/>
      <c r="I3" s="924"/>
      <c r="J3" s="924"/>
      <c r="K3" s="924"/>
      <c r="L3" s="924"/>
      <c r="M3" s="924"/>
    </row>
    <row r="4" spans="1:13" s="117" customFormat="1" ht="47" customHeight="1">
      <c r="A4" s="128" t="s">
        <v>142</v>
      </c>
      <c r="B4" s="910" t="s">
        <v>2827</v>
      </c>
      <c r="C4" s="983"/>
      <c r="D4" s="983"/>
      <c r="E4" s="910"/>
      <c r="F4" s="983"/>
      <c r="H4" s="125"/>
    </row>
    <row r="5" spans="1:13" s="117" customFormat="1" ht="35" customHeight="1">
      <c r="A5" s="117" t="s">
        <v>666</v>
      </c>
      <c r="B5" s="896" t="s">
        <v>2861</v>
      </c>
      <c r="C5" s="897"/>
      <c r="D5" s="897"/>
      <c r="E5" s="910"/>
      <c r="F5" s="983"/>
      <c r="G5" s="236" t="s">
        <v>899</v>
      </c>
    </row>
    <row r="6" spans="1:13" ht="5" customHeight="1">
      <c r="B6" s="788"/>
      <c r="C6" s="788"/>
      <c r="D6" s="789"/>
      <c r="G6" s="117" t="s">
        <v>173</v>
      </c>
    </row>
    <row r="8" spans="1:13" ht="30">
      <c r="D8" s="609" t="s">
        <v>2272</v>
      </c>
    </row>
    <row r="9" spans="1:13" ht="30">
      <c r="D9" s="609"/>
    </row>
    <row r="10" spans="1:13">
      <c r="B10" s="590" t="s">
        <v>2273</v>
      </c>
    </row>
    <row r="11" spans="1:13">
      <c r="D11" s="610"/>
    </row>
    <row r="12" spans="1:13" ht="23">
      <c r="D12" s="611" t="s">
        <v>2274</v>
      </c>
    </row>
    <row r="13" spans="1:13" ht="23">
      <c r="D13" s="611" t="s">
        <v>2275</v>
      </c>
    </row>
    <row r="14" spans="1:13" ht="18">
      <c r="D14" s="612"/>
    </row>
    <row r="15" spans="1:13" ht="18">
      <c r="D15" s="612" t="s">
        <v>2276</v>
      </c>
    </row>
    <row r="16" spans="1:13" ht="18">
      <c r="D16" s="612"/>
    </row>
    <row r="17" spans="3:4" ht="23">
      <c r="D17" s="611" t="s">
        <v>2274</v>
      </c>
    </row>
    <row r="18" spans="3:4" ht="23">
      <c r="D18" s="611" t="s">
        <v>2277</v>
      </c>
    </row>
    <row r="19" spans="3:4">
      <c r="D19" s="610"/>
    </row>
    <row r="20" spans="3:4">
      <c r="D20" s="613" t="s">
        <v>2278</v>
      </c>
    </row>
    <row r="22" spans="3:4">
      <c r="C22" s="591" t="s">
        <v>2279</v>
      </c>
    </row>
    <row r="23" spans="3:4">
      <c r="C23" s="589" t="s">
        <v>2284</v>
      </c>
    </row>
    <row r="24" spans="3:4" ht="28">
      <c r="C24" s="589" t="s">
        <v>2285</v>
      </c>
      <c r="D24" s="614" t="s">
        <v>2286</v>
      </c>
    </row>
    <row r="25" spans="3:4" ht="28">
      <c r="C25" s="589" t="s">
        <v>2287</v>
      </c>
      <c r="D25" s="614" t="s">
        <v>2288</v>
      </c>
    </row>
    <row r="26" spans="3:4" ht="28">
      <c r="C26" s="589" t="s">
        <v>2289</v>
      </c>
      <c r="D26" s="614" t="s">
        <v>2290</v>
      </c>
    </row>
    <row r="27" spans="3:4">
      <c r="C27" s="589" t="s">
        <v>2291</v>
      </c>
      <c r="D27" s="614" t="s">
        <v>2292</v>
      </c>
    </row>
    <row r="28" spans="3:4" ht="28">
      <c r="C28" s="589" t="s">
        <v>2293</v>
      </c>
      <c r="D28" s="614" t="s">
        <v>2294</v>
      </c>
    </row>
    <row r="29" spans="3:4">
      <c r="C29" s="589" t="s">
        <v>2295</v>
      </c>
      <c r="D29" s="614" t="s">
        <v>2296</v>
      </c>
    </row>
    <row r="30" spans="3:4" ht="28">
      <c r="C30" s="593" t="s">
        <v>2297</v>
      </c>
      <c r="D30" s="615" t="s">
        <v>2298</v>
      </c>
    </row>
    <row r="31" spans="3:4" ht="28">
      <c r="C31" s="589" t="s">
        <v>2299</v>
      </c>
      <c r="D31" s="614" t="s">
        <v>2300</v>
      </c>
    </row>
    <row r="32" spans="3:4">
      <c r="C32" s="589" t="s">
        <v>2301</v>
      </c>
      <c r="D32" s="614" t="s">
        <v>2302</v>
      </c>
    </row>
    <row r="33" spans="3:4">
      <c r="C33" s="1110" t="s">
        <v>2303</v>
      </c>
      <c r="D33" s="1110"/>
    </row>
    <row r="35" spans="3:4" ht="16">
      <c r="C35" s="591" t="s">
        <v>2304</v>
      </c>
    </row>
    <row r="36" spans="3:4">
      <c r="C36" s="589">
        <v>1.1000000000000001</v>
      </c>
      <c r="D36" s="614" t="s">
        <v>2305</v>
      </c>
    </row>
    <row r="37" spans="3:4">
      <c r="C37" s="594" t="s">
        <v>2306</v>
      </c>
    </row>
    <row r="38" spans="3:4">
      <c r="C38" s="595" t="s">
        <v>2307</v>
      </c>
    </row>
    <row r="39" spans="3:4">
      <c r="C39" s="595" t="s">
        <v>2308</v>
      </c>
    </row>
    <row r="40" spans="3:4">
      <c r="C40" s="1105" t="s">
        <v>2309</v>
      </c>
      <c r="D40" s="1105"/>
    </row>
    <row r="41" spans="3:4">
      <c r="C41" s="1105" t="s">
        <v>2310</v>
      </c>
      <c r="D41" s="1105"/>
    </row>
    <row r="42" spans="3:4">
      <c r="C42" s="1105" t="s">
        <v>2311</v>
      </c>
      <c r="D42" s="1105"/>
    </row>
    <row r="43" spans="3:4">
      <c r="C43" s="1105" t="s">
        <v>2312</v>
      </c>
      <c r="D43" s="1105"/>
    </row>
    <row r="44" spans="3:4">
      <c r="C44" s="1105" t="s">
        <v>2313</v>
      </c>
      <c r="D44" s="1105"/>
    </row>
    <row r="45" spans="3:4">
      <c r="C45" s="1105" t="s">
        <v>2314</v>
      </c>
      <c r="D45" s="1105"/>
    </row>
    <row r="46" spans="3:4">
      <c r="C46" s="595" t="s">
        <v>2315</v>
      </c>
    </row>
    <row r="47" spans="3:4">
      <c r="C47" s="595" t="s">
        <v>2316</v>
      </c>
    </row>
    <row r="48" spans="3:4">
      <c r="C48" s="1109" t="s">
        <v>2317</v>
      </c>
      <c r="D48" s="1109"/>
    </row>
    <row r="49" spans="3:4">
      <c r="C49" s="1109" t="s">
        <v>2318</v>
      </c>
      <c r="D49" s="1109"/>
    </row>
    <row r="50" spans="3:4">
      <c r="C50" s="1109" t="s">
        <v>2319</v>
      </c>
      <c r="D50" s="1109"/>
    </row>
    <row r="51" spans="3:4">
      <c r="C51" s="1109" t="s">
        <v>2320</v>
      </c>
      <c r="D51" s="1109"/>
    </row>
    <row r="52" spans="3:4">
      <c r="C52" s="1109" t="s">
        <v>2321</v>
      </c>
      <c r="D52" s="1109"/>
    </row>
    <row r="53" spans="3:4">
      <c r="C53" s="594" t="s">
        <v>2322</v>
      </c>
    </row>
    <row r="54" spans="3:4">
      <c r="C54" s="595" t="s">
        <v>2323</v>
      </c>
    </row>
    <row r="55" spans="3:4">
      <c r="C55" s="595" t="s">
        <v>2324</v>
      </c>
    </row>
    <row r="56" spans="3:4">
      <c r="C56" s="594" t="s">
        <v>2325</v>
      </c>
    </row>
    <row r="57" spans="3:4">
      <c r="C57" s="1109" t="s">
        <v>2326</v>
      </c>
      <c r="D57" s="1109"/>
    </row>
    <row r="58" spans="3:4">
      <c r="C58" s="1109" t="s">
        <v>2327</v>
      </c>
      <c r="D58" s="1109"/>
    </row>
    <row r="59" spans="3:4">
      <c r="C59" s="594" t="s">
        <v>2328</v>
      </c>
    </row>
    <row r="60" spans="3:4">
      <c r="C60" s="589">
        <v>1.2</v>
      </c>
      <c r="D60" s="614" t="s">
        <v>2329</v>
      </c>
    </row>
    <row r="61" spans="3:4">
      <c r="C61" s="1109" t="s">
        <v>2330</v>
      </c>
      <c r="D61" s="1109"/>
    </row>
    <row r="62" spans="3:4">
      <c r="C62" s="594" t="s">
        <v>2331</v>
      </c>
    </row>
    <row r="63" spans="3:4">
      <c r="C63" s="1109" t="s">
        <v>2332</v>
      </c>
      <c r="D63" s="1109"/>
    </row>
    <row r="64" spans="3:4">
      <c r="C64" s="594" t="s">
        <v>2333</v>
      </c>
    </row>
    <row r="65" spans="3:4">
      <c r="C65" s="594" t="s">
        <v>2334</v>
      </c>
    </row>
    <row r="66" spans="3:4" ht="16">
      <c r="C66" s="591" t="s">
        <v>2335</v>
      </c>
    </row>
    <row r="67" spans="3:4" ht="42">
      <c r="C67" s="589">
        <v>2.1</v>
      </c>
      <c r="D67" s="614" t="s">
        <v>2336</v>
      </c>
    </row>
    <row r="68" spans="3:4">
      <c r="C68" s="1105" t="s">
        <v>2337</v>
      </c>
      <c r="D68" s="1105"/>
    </row>
    <row r="69" spans="3:4" s="616" customFormat="1">
      <c r="C69" s="1105" t="s">
        <v>2338</v>
      </c>
      <c r="D69" s="1105"/>
    </row>
    <row r="70" spans="3:4">
      <c r="C70" s="1105" t="s">
        <v>2339</v>
      </c>
      <c r="D70" s="1105"/>
    </row>
    <row r="71" spans="3:4">
      <c r="C71" s="1105" t="s">
        <v>2340</v>
      </c>
      <c r="D71" s="1105"/>
    </row>
    <row r="72" spans="3:4" ht="28">
      <c r="C72" s="589">
        <v>2.2000000000000002</v>
      </c>
      <c r="D72" s="614" t="s">
        <v>2341</v>
      </c>
    </row>
    <row r="73" spans="3:4" ht="44" customHeight="1">
      <c r="C73" s="589">
        <v>2.2999999999999998</v>
      </c>
      <c r="D73" s="614" t="s">
        <v>2342</v>
      </c>
    </row>
    <row r="74" spans="3:4" ht="42">
      <c r="C74" s="589">
        <v>2.4</v>
      </c>
      <c r="D74" s="614" t="s">
        <v>2343</v>
      </c>
    </row>
    <row r="75" spans="3:4" ht="16">
      <c r="C75" s="591" t="s">
        <v>2344</v>
      </c>
    </row>
    <row r="76" spans="3:4" ht="39" customHeight="1">
      <c r="C76" s="589">
        <v>3.1</v>
      </c>
      <c r="D76" s="614" t="s">
        <v>2345</v>
      </c>
    </row>
    <row r="77" spans="3:4" ht="28">
      <c r="C77" s="589">
        <v>3.2</v>
      </c>
      <c r="D77" s="614" t="s">
        <v>2346</v>
      </c>
    </row>
    <row r="78" spans="3:4" ht="16">
      <c r="C78" s="596" t="s">
        <v>2347</v>
      </c>
    </row>
    <row r="79" spans="3:4">
      <c r="C79" s="589">
        <v>4.0999999999999996</v>
      </c>
      <c r="D79" s="614" t="s">
        <v>2348</v>
      </c>
    </row>
    <row r="80" spans="3:4" ht="42">
      <c r="C80" s="589">
        <v>4.2</v>
      </c>
      <c r="D80" s="614" t="s">
        <v>2349</v>
      </c>
    </row>
    <row r="81" spans="3:4" ht="42">
      <c r="C81" s="589">
        <v>4.3</v>
      </c>
      <c r="D81" s="614" t="s">
        <v>2350</v>
      </c>
    </row>
    <row r="82" spans="3:4" ht="56">
      <c r="C82" s="589">
        <v>4.4000000000000004</v>
      </c>
      <c r="D82" s="614" t="s">
        <v>2351</v>
      </c>
    </row>
    <row r="83" spans="3:4" ht="16">
      <c r="C83" s="591" t="s">
        <v>2352</v>
      </c>
    </row>
    <row r="84" spans="3:4" ht="56">
      <c r="C84" s="589">
        <v>5.0999999999999996</v>
      </c>
      <c r="D84" s="614" t="s">
        <v>2353</v>
      </c>
    </row>
    <row r="85" spans="3:4">
      <c r="C85" s="589">
        <v>5.2</v>
      </c>
      <c r="D85" s="614" t="s">
        <v>2354</v>
      </c>
    </row>
    <row r="86" spans="3:4">
      <c r="C86" s="591" t="s">
        <v>2280</v>
      </c>
    </row>
    <row r="87" spans="3:4" ht="56">
      <c r="C87" s="589">
        <v>6.1</v>
      </c>
      <c r="D87" s="614" t="s">
        <v>2355</v>
      </c>
    </row>
    <row r="88" spans="3:4">
      <c r="C88" s="589">
        <v>6.2</v>
      </c>
      <c r="D88" s="614" t="s">
        <v>2356</v>
      </c>
    </row>
    <row r="89" spans="3:4" ht="16">
      <c r="C89" s="591" t="s">
        <v>2357</v>
      </c>
    </row>
    <row r="90" spans="3:4" ht="28">
      <c r="C90" s="589">
        <v>7.1</v>
      </c>
      <c r="D90" s="614" t="s">
        <v>2358</v>
      </c>
    </row>
    <row r="91" spans="3:4" ht="28">
      <c r="C91" s="589">
        <v>7.2</v>
      </c>
      <c r="D91" s="614" t="s">
        <v>2359</v>
      </c>
    </row>
    <row r="92" spans="3:4" ht="16">
      <c r="C92" s="591" t="s">
        <v>2360</v>
      </c>
    </row>
    <row r="93" spans="3:4" ht="42">
      <c r="C93" s="589">
        <v>8.1</v>
      </c>
      <c r="D93" s="614" t="s">
        <v>2361</v>
      </c>
    </row>
    <row r="94" spans="3:4" ht="16">
      <c r="C94" s="591" t="s">
        <v>2362</v>
      </c>
    </row>
    <row r="95" spans="3:4" ht="28">
      <c r="C95" s="589">
        <v>9.1</v>
      </c>
      <c r="D95" s="614" t="s">
        <v>2363</v>
      </c>
    </row>
    <row r="96" spans="3:4" ht="28">
      <c r="C96" s="589">
        <v>9.1999999999999993</v>
      </c>
      <c r="D96" s="614" t="s">
        <v>2364</v>
      </c>
    </row>
    <row r="97" spans="3:4">
      <c r="C97" s="589">
        <v>9.3000000000000007</v>
      </c>
      <c r="D97" s="614" t="s">
        <v>2365</v>
      </c>
    </row>
    <row r="98" spans="3:4" ht="28">
      <c r="C98" s="589">
        <v>9.4</v>
      </c>
      <c r="D98" s="614" t="s">
        <v>2366</v>
      </c>
    </row>
    <row r="99" spans="3:4" ht="42">
      <c r="C99" s="589">
        <v>9.5</v>
      </c>
      <c r="D99" s="614" t="s">
        <v>2367</v>
      </c>
    </row>
    <row r="100" spans="3:4">
      <c r="C100" s="589">
        <v>9.6</v>
      </c>
      <c r="D100" s="614" t="s">
        <v>2368</v>
      </c>
    </row>
    <row r="101" spans="3:4">
      <c r="C101" s="1105" t="s">
        <v>2369</v>
      </c>
      <c r="D101" s="1105"/>
    </row>
    <row r="102" spans="3:4">
      <c r="C102" s="1105" t="s">
        <v>2370</v>
      </c>
      <c r="D102" s="1105"/>
    </row>
    <row r="103" spans="3:4">
      <c r="C103" s="1105" t="s">
        <v>2371</v>
      </c>
      <c r="D103" s="1105"/>
    </row>
    <row r="104" spans="3:4">
      <c r="C104" s="1105" t="s">
        <v>2372</v>
      </c>
      <c r="D104" s="1105"/>
    </row>
    <row r="105" spans="3:4">
      <c r="C105" s="1105" t="s">
        <v>2373</v>
      </c>
      <c r="D105" s="1105"/>
    </row>
    <row r="106" spans="3:4" ht="28">
      <c r="D106" s="614" t="s">
        <v>2374</v>
      </c>
    </row>
    <row r="107" spans="3:4" ht="28">
      <c r="C107" s="589">
        <v>9.6999999999999993</v>
      </c>
      <c r="D107" s="614" t="s">
        <v>2375</v>
      </c>
    </row>
    <row r="108" spans="3:4" ht="42">
      <c r="C108" s="589">
        <v>9.8000000000000007</v>
      </c>
      <c r="D108" s="614" t="s">
        <v>2376</v>
      </c>
    </row>
    <row r="109" spans="3:4" ht="16">
      <c r="C109" s="591" t="s">
        <v>2377</v>
      </c>
    </row>
    <row r="110" spans="3:4" ht="70">
      <c r="C110" s="589">
        <v>10.1</v>
      </c>
      <c r="D110" s="614" t="s">
        <v>2378</v>
      </c>
    </row>
    <row r="111" spans="3:4" ht="42">
      <c r="C111" s="589">
        <v>10.199999999999999</v>
      </c>
      <c r="D111" s="614" t="s">
        <v>2379</v>
      </c>
    </row>
    <row r="112" spans="3:4">
      <c r="C112" s="591" t="s">
        <v>2380</v>
      </c>
    </row>
    <row r="113" spans="3:4" ht="56">
      <c r="C113" s="589">
        <v>11.1</v>
      </c>
      <c r="D113" s="614" t="s">
        <v>2381</v>
      </c>
    </row>
    <row r="114" spans="3:4">
      <c r="C114" s="1105" t="s">
        <v>2382</v>
      </c>
      <c r="D114" s="1105"/>
    </row>
    <row r="115" spans="3:4">
      <c r="C115" s="594" t="s">
        <v>2383</v>
      </c>
    </row>
    <row r="116" spans="3:4">
      <c r="C116" s="1105" t="s">
        <v>2384</v>
      </c>
      <c r="D116" s="1105"/>
    </row>
    <row r="117" spans="3:4" ht="16">
      <c r="C117" s="591" t="s">
        <v>2385</v>
      </c>
    </row>
    <row r="118" spans="3:4" ht="56">
      <c r="C118" s="589">
        <v>12.1</v>
      </c>
      <c r="D118" s="614" t="s">
        <v>2386</v>
      </c>
    </row>
    <row r="119" spans="3:4" ht="42">
      <c r="C119" s="589">
        <v>12.2</v>
      </c>
      <c r="D119" s="614" t="s">
        <v>2387</v>
      </c>
    </row>
    <row r="120" spans="3:4">
      <c r="C120" s="594" t="s">
        <v>2388</v>
      </c>
      <c r="D120" s="614" t="s">
        <v>2389</v>
      </c>
    </row>
    <row r="121" spans="3:4" ht="28">
      <c r="C121" s="594" t="s">
        <v>2390</v>
      </c>
      <c r="D121" s="614" t="s">
        <v>2391</v>
      </c>
    </row>
    <row r="122" spans="3:4" ht="28">
      <c r="C122" s="594" t="s">
        <v>2392</v>
      </c>
      <c r="D122" s="614" t="s">
        <v>2393</v>
      </c>
    </row>
    <row r="123" spans="3:4" ht="28">
      <c r="C123" s="594" t="s">
        <v>2394</v>
      </c>
      <c r="D123" s="614" t="s">
        <v>2395</v>
      </c>
    </row>
    <row r="124" spans="3:4">
      <c r="C124" s="594" t="s">
        <v>2396</v>
      </c>
      <c r="D124" s="614" t="s">
        <v>2397</v>
      </c>
    </row>
    <row r="125" spans="3:4">
      <c r="C125" s="592" t="s">
        <v>2398</v>
      </c>
    </row>
    <row r="126" spans="3:4">
      <c r="C126" s="596" t="s">
        <v>2281</v>
      </c>
    </row>
    <row r="127" spans="3:4" ht="28">
      <c r="C127" s="593" t="s">
        <v>2399</v>
      </c>
      <c r="D127" s="615" t="s">
        <v>2400</v>
      </c>
    </row>
    <row r="128" spans="3:4" ht="28">
      <c r="C128" s="593">
        <v>13.2</v>
      </c>
      <c r="D128" s="615" t="s">
        <v>2401</v>
      </c>
    </row>
    <row r="129" spans="3:4" ht="16">
      <c r="C129" s="591" t="s">
        <v>2402</v>
      </c>
    </row>
    <row r="130" spans="3:4">
      <c r="C130" s="589">
        <v>14.1</v>
      </c>
      <c r="D130" s="614" t="s">
        <v>2403</v>
      </c>
    </row>
    <row r="131" spans="3:4">
      <c r="C131" s="594" t="s">
        <v>2404</v>
      </c>
      <c r="D131" s="614" t="s">
        <v>2405</v>
      </c>
    </row>
    <row r="132" spans="3:4">
      <c r="C132" s="594" t="s">
        <v>2390</v>
      </c>
      <c r="D132" s="614" t="s">
        <v>2406</v>
      </c>
    </row>
    <row r="133" spans="3:4">
      <c r="C133" s="594" t="s">
        <v>2392</v>
      </c>
      <c r="D133" s="614" t="s">
        <v>2407</v>
      </c>
    </row>
    <row r="134" spans="3:4" ht="28">
      <c r="C134" s="589">
        <v>14.2</v>
      </c>
      <c r="D134" s="614" t="s">
        <v>2408</v>
      </c>
    </row>
    <row r="135" spans="3:4">
      <c r="C135" s="589" t="s">
        <v>2409</v>
      </c>
    </row>
    <row r="136" spans="3:4">
      <c r="C136" s="594" t="s">
        <v>2410</v>
      </c>
      <c r="D136" s="614" t="s">
        <v>2411</v>
      </c>
    </row>
    <row r="137" spans="3:4">
      <c r="C137" s="594" t="s">
        <v>2412</v>
      </c>
      <c r="D137" s="615" t="s">
        <v>2413</v>
      </c>
    </row>
    <row r="138" spans="3:4" ht="42">
      <c r="D138" s="614" t="s">
        <v>2414</v>
      </c>
    </row>
    <row r="139" spans="3:4" ht="16">
      <c r="C139" s="591" t="s">
        <v>2415</v>
      </c>
    </row>
    <row r="140" spans="3:4" ht="28">
      <c r="C140" s="589">
        <v>15.1</v>
      </c>
      <c r="D140" s="614" t="s">
        <v>2416</v>
      </c>
    </row>
    <row r="141" spans="3:4">
      <c r="C141" s="589">
        <v>15.2</v>
      </c>
      <c r="D141" s="614" t="s">
        <v>2417</v>
      </c>
    </row>
    <row r="142" spans="3:4" ht="16">
      <c r="C142" s="591" t="s">
        <v>2418</v>
      </c>
    </row>
    <row r="143" spans="3:4">
      <c r="C143" s="589">
        <v>16.100000000000001</v>
      </c>
      <c r="D143" s="614" t="s">
        <v>2419</v>
      </c>
    </row>
    <row r="144" spans="3:4" ht="28">
      <c r="C144" s="594" t="s">
        <v>2404</v>
      </c>
      <c r="D144" s="614" t="s">
        <v>2420</v>
      </c>
    </row>
    <row r="145" spans="3:5" ht="28">
      <c r="C145" s="594" t="s">
        <v>2390</v>
      </c>
      <c r="D145" s="614" t="s">
        <v>2421</v>
      </c>
    </row>
    <row r="146" spans="3:5" ht="28">
      <c r="C146" s="594" t="s">
        <v>2422</v>
      </c>
      <c r="D146" s="614" t="s">
        <v>2423</v>
      </c>
    </row>
    <row r="147" spans="3:5" ht="16">
      <c r="C147" s="591" t="s">
        <v>2424</v>
      </c>
    </row>
    <row r="148" spans="3:5" ht="28">
      <c r="C148" s="589">
        <v>17.100000000000001</v>
      </c>
      <c r="D148" s="614" t="s">
        <v>2425</v>
      </c>
    </row>
    <row r="149" spans="3:5" ht="16">
      <c r="C149" s="591" t="s">
        <v>2426</v>
      </c>
    </row>
    <row r="150" spans="3:5" ht="28">
      <c r="C150" s="589">
        <v>18.100000000000001</v>
      </c>
      <c r="D150" s="614" t="s">
        <v>2427</v>
      </c>
    </row>
    <row r="151" spans="3:5">
      <c r="C151" s="1105" t="s">
        <v>2428</v>
      </c>
      <c r="D151" s="1105"/>
    </row>
    <row r="152" spans="3:5">
      <c r="C152" s="1105" t="s">
        <v>2429</v>
      </c>
      <c r="D152" s="1105"/>
    </row>
    <row r="153" spans="3:5" ht="16">
      <c r="C153" s="591" t="s">
        <v>2430</v>
      </c>
    </row>
    <row r="154" spans="3:5" ht="28">
      <c r="C154" s="589">
        <v>19.100000000000001</v>
      </c>
      <c r="D154" s="614" t="s">
        <v>2431</v>
      </c>
    </row>
    <row r="155" spans="3:5" ht="42">
      <c r="C155" s="589">
        <v>19.2</v>
      </c>
      <c r="D155" s="614" t="s">
        <v>2432</v>
      </c>
    </row>
    <row r="156" spans="3:5" ht="28">
      <c r="C156" s="589">
        <v>19.3</v>
      </c>
      <c r="D156" s="614" t="s">
        <v>2433</v>
      </c>
    </row>
    <row r="157" spans="3:5">
      <c r="C157" s="591" t="s">
        <v>2282</v>
      </c>
    </row>
    <row r="158" spans="3:5" ht="28">
      <c r="C158" s="589">
        <v>20.100000000000001</v>
      </c>
      <c r="D158" s="614" t="s">
        <v>2477</v>
      </c>
      <c r="E158" s="617"/>
    </row>
    <row r="159" spans="3:5">
      <c r="C159" s="591" t="s">
        <v>2434</v>
      </c>
      <c r="D159"/>
    </row>
    <row r="160" spans="3:5" ht="84">
      <c r="C160" s="589">
        <v>21.1</v>
      </c>
      <c r="D160" s="614" t="s">
        <v>2435</v>
      </c>
    </row>
    <row r="161" spans="3:7">
      <c r="C161" s="589">
        <v>21.2</v>
      </c>
      <c r="D161" s="614" t="s">
        <v>2436</v>
      </c>
    </row>
    <row r="162" spans="3:7" ht="42">
      <c r="C162" s="589">
        <v>21.3</v>
      </c>
      <c r="D162" s="614" t="s">
        <v>2437</v>
      </c>
    </row>
    <row r="163" spans="3:7" ht="28">
      <c r="C163" s="589">
        <v>21.4</v>
      </c>
      <c r="D163" s="614" t="s">
        <v>2438</v>
      </c>
    </row>
    <row r="164" spans="3:7" ht="42">
      <c r="C164" s="589">
        <v>21.5</v>
      </c>
      <c r="D164" s="614" t="s">
        <v>2439</v>
      </c>
    </row>
    <row r="165" spans="3:7" ht="28">
      <c r="C165" s="589">
        <v>21.6</v>
      </c>
      <c r="D165" s="614" t="s">
        <v>2440</v>
      </c>
    </row>
    <row r="166" spans="3:7" ht="42">
      <c r="C166" s="589">
        <v>21.7</v>
      </c>
      <c r="D166" s="614" t="s">
        <v>2441</v>
      </c>
    </row>
    <row r="167" spans="3:7" ht="28">
      <c r="C167" s="589">
        <v>21.8</v>
      </c>
      <c r="D167" s="614" t="s">
        <v>2442</v>
      </c>
    </row>
    <row r="168" spans="3:7">
      <c r="C168" s="591" t="s">
        <v>2283</v>
      </c>
      <c r="D168"/>
    </row>
    <row r="169" spans="3:7">
      <c r="C169" s="1103" t="s">
        <v>2443</v>
      </c>
      <c r="D169" s="1103"/>
      <c r="E169" s="1103"/>
      <c r="F169" s="1103" t="s">
        <v>2443</v>
      </c>
      <c r="G169" s="1103"/>
    </row>
    <row r="170" spans="3:7">
      <c r="C170" s="1104" t="s">
        <v>2444</v>
      </c>
      <c r="D170" s="1104"/>
      <c r="E170" s="1103"/>
      <c r="F170" s="1104" t="s">
        <v>2445</v>
      </c>
      <c r="G170" s="1104"/>
    </row>
    <row r="171" spans="3:7" ht="16" thickBot="1">
      <c r="C171" s="597" t="s">
        <v>2446</v>
      </c>
      <c r="D171" s="598"/>
      <c r="E171" s="1103"/>
      <c r="F171" s="597" t="s">
        <v>2446</v>
      </c>
      <c r="G171" s="598"/>
    </row>
    <row r="172" spans="3:7">
      <c r="C172" s="597"/>
      <c r="D172" s="599" t="s">
        <v>2447</v>
      </c>
      <c r="E172" s="1103"/>
      <c r="F172" s="599"/>
      <c r="G172" s="599" t="s">
        <v>2447</v>
      </c>
    </row>
    <row r="173" spans="3:7" ht="16" thickBot="1">
      <c r="C173" s="597" t="s">
        <v>808</v>
      </c>
      <c r="D173" s="600"/>
      <c r="E173" s="1103"/>
      <c r="F173" s="597" t="s">
        <v>808</v>
      </c>
      <c r="G173" s="600"/>
    </row>
    <row r="174" spans="3:7">
      <c r="C174" s="597"/>
      <c r="D174" s="599" t="s">
        <v>2448</v>
      </c>
      <c r="E174" s="1103"/>
      <c r="F174" s="599"/>
      <c r="G174" s="599" t="s">
        <v>2448</v>
      </c>
    </row>
    <row r="175" spans="3:7" ht="16" thickBot="1">
      <c r="C175" s="597" t="s">
        <v>1114</v>
      </c>
      <c r="D175" s="600"/>
      <c r="E175" s="1103"/>
      <c r="F175" s="597" t="s">
        <v>1114</v>
      </c>
      <c r="G175" s="600"/>
    </row>
    <row r="176" spans="3:7" ht="16" thickBot="1">
      <c r="C176" s="597" t="s">
        <v>623</v>
      </c>
      <c r="D176" s="600"/>
      <c r="E176" s="1103"/>
      <c r="F176" s="597" t="s">
        <v>623</v>
      </c>
      <c r="G176" s="600"/>
    </row>
    <row r="177" spans="3:7" ht="16" thickBot="1">
      <c r="C177" s="597" t="s">
        <v>2449</v>
      </c>
      <c r="D177" s="600"/>
      <c r="E177" s="597"/>
      <c r="F177" s="597" t="s">
        <v>2449</v>
      </c>
      <c r="G177" s="600"/>
    </row>
    <row r="178" spans="3:7" ht="16" thickBot="1">
      <c r="C178" s="597"/>
      <c r="D178" s="600"/>
      <c r="E178" s="597"/>
      <c r="F178" s="597"/>
      <c r="G178" s="600"/>
    </row>
    <row r="179" spans="3:7" ht="16" thickBot="1">
      <c r="C179" s="597" t="s">
        <v>2450</v>
      </c>
      <c r="D179" s="600"/>
      <c r="E179" s="597"/>
      <c r="F179" s="597" t="s">
        <v>2450</v>
      </c>
      <c r="G179" s="600"/>
    </row>
    <row r="180" spans="3:7" ht="16" thickBot="1">
      <c r="C180" s="597" t="s">
        <v>2451</v>
      </c>
      <c r="D180" s="600"/>
      <c r="E180" s="597"/>
      <c r="F180" s="597" t="s">
        <v>2451</v>
      </c>
      <c r="G180" s="600"/>
    </row>
    <row r="181" spans="3:7">
      <c r="C181" s="588"/>
      <c r="D181"/>
    </row>
    <row r="182" spans="3:7">
      <c r="D182"/>
    </row>
    <row r="183" spans="3:7">
      <c r="C183" s="590"/>
      <c r="D183"/>
    </row>
    <row r="184" spans="3:7" ht="16">
      <c r="C184" s="591" t="s">
        <v>2452</v>
      </c>
      <c r="D184"/>
    </row>
    <row r="185" spans="3:7">
      <c r="C185" s="588" t="s">
        <v>2453</v>
      </c>
      <c r="D185"/>
    </row>
    <row r="186" spans="3:7" ht="16" thickBot="1">
      <c r="C186" s="588"/>
      <c r="D186"/>
    </row>
    <row r="187" spans="3:7" ht="16" thickBot="1">
      <c r="C187" s="601" t="s">
        <v>2454</v>
      </c>
      <c r="D187" s="602" t="s">
        <v>2455</v>
      </c>
    </row>
    <row r="188" spans="3:7" ht="28">
      <c r="C188" s="603" t="s">
        <v>2456</v>
      </c>
      <c r="D188" s="1106" t="s">
        <v>2461</v>
      </c>
    </row>
    <row r="189" spans="3:7" ht="42">
      <c r="C189" s="604" t="s">
        <v>2457</v>
      </c>
      <c r="D189" s="1107"/>
    </row>
    <row r="190" spans="3:7" ht="28">
      <c r="C190" s="604" t="s">
        <v>2458</v>
      </c>
      <c r="D190" s="1107"/>
    </row>
    <row r="191" spans="3:7" ht="42">
      <c r="C191" s="604" t="s">
        <v>2459</v>
      </c>
      <c r="D191" s="1107"/>
    </row>
    <row r="192" spans="3:7" ht="16" thickBot="1">
      <c r="C192" s="605" t="s">
        <v>2460</v>
      </c>
      <c r="D192" s="1108"/>
    </row>
    <row r="193" spans="3:4" ht="42">
      <c r="C193" s="603" t="s">
        <v>2462</v>
      </c>
      <c r="D193" s="1106" t="s">
        <v>2461</v>
      </c>
    </row>
    <row r="194" spans="3:4" ht="71" thickBot="1">
      <c r="C194" s="605" t="s">
        <v>2463</v>
      </c>
      <c r="D194" s="1108"/>
    </row>
    <row r="195" spans="3:4" ht="42">
      <c r="C195" s="603" t="s">
        <v>2464</v>
      </c>
      <c r="D195" s="1106" t="s">
        <v>2461</v>
      </c>
    </row>
    <row r="196" spans="3:4">
      <c r="C196" s="604" t="s">
        <v>2465</v>
      </c>
      <c r="D196" s="1107"/>
    </row>
    <row r="197" spans="3:4" ht="42">
      <c r="C197" s="604" t="s">
        <v>2466</v>
      </c>
      <c r="D197" s="1107"/>
    </row>
    <row r="198" spans="3:4" ht="28">
      <c r="C198" s="604" t="s">
        <v>2467</v>
      </c>
      <c r="D198" s="1107"/>
    </row>
    <row r="199" spans="3:4" ht="28">
      <c r="C199" s="604" t="s">
        <v>2468</v>
      </c>
      <c r="D199" s="1107"/>
    </row>
    <row r="200" spans="3:4">
      <c r="C200" s="604" t="s">
        <v>2469</v>
      </c>
      <c r="D200" s="1107"/>
    </row>
    <row r="201" spans="3:4">
      <c r="C201" s="604" t="s">
        <v>2470</v>
      </c>
      <c r="D201" s="1107"/>
    </row>
    <row r="202" spans="3:4" ht="28">
      <c r="C202" s="604" t="s">
        <v>2471</v>
      </c>
      <c r="D202" s="1107"/>
    </row>
    <row r="203" spans="3:4" ht="28">
      <c r="C203" s="604" t="s">
        <v>2472</v>
      </c>
      <c r="D203" s="1107"/>
    </row>
    <row r="204" spans="3:4">
      <c r="C204" s="604" t="s">
        <v>2473</v>
      </c>
      <c r="D204" s="1107"/>
    </row>
    <row r="205" spans="3:4" ht="42">
      <c r="C205" s="607" t="s">
        <v>2474</v>
      </c>
      <c r="D205" s="1107"/>
    </row>
    <row r="206" spans="3:4">
      <c r="C206" s="607" t="s">
        <v>2475</v>
      </c>
      <c r="D206" s="1107"/>
    </row>
    <row r="207" spans="3:4" ht="16" thickBot="1">
      <c r="C207" s="605" t="s">
        <v>2476</v>
      </c>
      <c r="D207" s="1108"/>
    </row>
    <row r="208" spans="3:4">
      <c r="C208" s="608"/>
      <c r="D208"/>
    </row>
  </sheetData>
  <mergeCells count="45">
    <mergeCell ref="C40:D40"/>
    <mergeCell ref="C41:D41"/>
    <mergeCell ref="C42:D42"/>
    <mergeCell ref="C43:D43"/>
    <mergeCell ref="H3:M3"/>
    <mergeCell ref="C33:D33"/>
    <mergeCell ref="B5:D5"/>
    <mergeCell ref="E5:F5"/>
    <mergeCell ref="C44:D44"/>
    <mergeCell ref="C45:D45"/>
    <mergeCell ref="C48:D48"/>
    <mergeCell ref="C49:D49"/>
    <mergeCell ref="C50:D50"/>
    <mergeCell ref="C51:D51"/>
    <mergeCell ref="C52:D52"/>
    <mergeCell ref="C57:D57"/>
    <mergeCell ref="C58:D58"/>
    <mergeCell ref="C61:D61"/>
    <mergeCell ref="C103:D103"/>
    <mergeCell ref="C104:D104"/>
    <mergeCell ref="E169:E176"/>
    <mergeCell ref="C63:D63"/>
    <mergeCell ref="C68:D68"/>
    <mergeCell ref="C69:D69"/>
    <mergeCell ref="C70:D70"/>
    <mergeCell ref="C71:D71"/>
    <mergeCell ref="C101:D101"/>
    <mergeCell ref="C102:D102"/>
    <mergeCell ref="D188:D192"/>
    <mergeCell ref="D193:D194"/>
    <mergeCell ref="D195:D207"/>
    <mergeCell ref="C169:D169"/>
    <mergeCell ref="C170:D170"/>
    <mergeCell ref="F169:G169"/>
    <mergeCell ref="F170:G170"/>
    <mergeCell ref="C105:D105"/>
    <mergeCell ref="C114:D114"/>
    <mergeCell ref="C116:D116"/>
    <mergeCell ref="C151:D151"/>
    <mergeCell ref="C152:D152"/>
    <mergeCell ref="B1:D1"/>
    <mergeCell ref="C2:D2"/>
    <mergeCell ref="B3:D3"/>
    <mergeCell ref="B4:D4"/>
    <mergeCell ref="E4:F4"/>
  </mergeCells>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This indicates if you are using the worksheet as part of your P&amp;S Program." xr:uid="{00000000-0002-0000-1600-000000000000}">
          <x14:formula1>
            <xm:f>'Drop Down Values'!$A$4:$A$6</xm:f>
          </x14:formula1>
          <xm:sqref>B2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96"/>
  <sheetViews>
    <sheetView zoomScale="125" zoomScaleNormal="125" workbookViewId="0">
      <selection activeCell="A2" sqref="A2"/>
    </sheetView>
  </sheetViews>
  <sheetFormatPr baseColWidth="10" defaultColWidth="11.5" defaultRowHeight="15"/>
  <cols>
    <col min="1" max="1" width="19.33203125" customWidth="1"/>
    <col min="2" max="2" width="23.5" customWidth="1"/>
    <col min="3" max="3" width="18.6640625" customWidth="1"/>
    <col min="4" max="4" width="23.1640625" customWidth="1"/>
    <col min="5" max="5" width="26" customWidth="1"/>
    <col min="6" max="6" width="16.83203125" customWidth="1"/>
  </cols>
  <sheetData>
    <row r="1" spans="1:13" s="117" customFormat="1" ht="35" customHeight="1">
      <c r="A1" s="336" t="s">
        <v>897</v>
      </c>
      <c r="B1" s="957" t="s">
        <v>3084</v>
      </c>
      <c r="C1" s="957"/>
      <c r="D1" s="957"/>
      <c r="E1" s="957"/>
      <c r="F1" s="957"/>
    </row>
    <row r="2" spans="1:13" s="117" customFormat="1" ht="35" customHeight="1">
      <c r="A2" s="309" t="s">
        <v>1128</v>
      </c>
      <c r="B2" s="304" t="s">
        <v>1133</v>
      </c>
      <c r="C2" s="1003" t="s">
        <v>1129</v>
      </c>
      <c r="D2" s="970"/>
      <c r="E2" s="970"/>
      <c r="F2" s="909"/>
      <c r="G2" s="236"/>
    </row>
    <row r="3" spans="1:13" s="117" customFormat="1" ht="79" customHeight="1">
      <c r="A3" s="122" t="s">
        <v>141</v>
      </c>
      <c r="B3" s="910" t="s">
        <v>1910</v>
      </c>
      <c r="C3" s="911"/>
      <c r="D3" s="911"/>
      <c r="E3" s="911"/>
      <c r="F3" s="911"/>
      <c r="H3" s="891"/>
      <c r="I3" s="924"/>
      <c r="J3" s="924"/>
      <c r="K3" s="924"/>
      <c r="L3" s="924"/>
      <c r="M3" s="924"/>
    </row>
    <row r="4" spans="1:13" s="117" customFormat="1" ht="39" customHeight="1">
      <c r="A4" s="128" t="s">
        <v>142</v>
      </c>
      <c r="B4" s="896" t="s">
        <v>1207</v>
      </c>
      <c r="C4" s="941"/>
      <c r="D4" s="941"/>
      <c r="E4" s="941"/>
      <c r="F4" s="941"/>
      <c r="H4" s="125"/>
    </row>
    <row r="5" spans="1:13" s="117" customFormat="1" ht="50" customHeight="1">
      <c r="A5" s="117" t="s">
        <v>666</v>
      </c>
      <c r="B5" s="891" t="s">
        <v>1929</v>
      </c>
      <c r="C5" s="892"/>
      <c r="D5" s="892"/>
      <c r="E5" s="897"/>
      <c r="F5" s="941"/>
      <c r="G5" s="236" t="s">
        <v>899</v>
      </c>
    </row>
    <row r="6" spans="1:13" s="117" customFormat="1" ht="18" customHeight="1">
      <c r="B6" s="336"/>
      <c r="C6" s="346"/>
      <c r="D6" s="346"/>
      <c r="E6" s="347"/>
      <c r="F6" s="335"/>
      <c r="G6" s="117" t="s">
        <v>928</v>
      </c>
    </row>
    <row r="7" spans="1:13" s="117" customFormat="1" ht="19" customHeight="1">
      <c r="A7" s="86" t="s">
        <v>933</v>
      </c>
      <c r="B7" s="1114" t="s">
        <v>1612</v>
      </c>
      <c r="C7" s="890"/>
      <c r="D7" s="890"/>
      <c r="E7" s="890"/>
      <c r="F7" s="890"/>
    </row>
    <row r="8" spans="1:13" s="117" customFormat="1" ht="145" customHeight="1" thickBot="1">
      <c r="A8" s="119"/>
      <c r="B8" s="1137" t="s">
        <v>1205</v>
      </c>
      <c r="C8" s="887"/>
      <c r="D8" s="887"/>
      <c r="E8" s="887"/>
      <c r="F8" s="887"/>
    </row>
    <row r="9" spans="1:13" ht="16" thickBot="1">
      <c r="A9" s="86"/>
      <c r="B9" s="1111" t="s">
        <v>1206</v>
      </c>
      <c r="C9" s="1112"/>
      <c r="D9" s="1112"/>
      <c r="E9" s="1112"/>
      <c r="F9" s="1113"/>
    </row>
    <row r="10" spans="1:13" ht="16" thickBot="1">
      <c r="A10" s="86"/>
      <c r="B10" s="1144" t="s">
        <v>432</v>
      </c>
      <c r="C10" s="1145"/>
      <c r="D10" s="1145"/>
      <c r="E10" s="1145"/>
      <c r="F10" s="1146"/>
    </row>
    <row r="11" spans="1:13" ht="16" thickBot="1">
      <c r="A11" s="86"/>
      <c r="B11" s="1128" t="s">
        <v>160</v>
      </c>
      <c r="C11" s="1128" t="s">
        <v>161</v>
      </c>
      <c r="D11" s="1128" t="s">
        <v>67</v>
      </c>
      <c r="E11" s="1132" t="s">
        <v>433</v>
      </c>
      <c r="F11" s="1133"/>
    </row>
    <row r="12" spans="1:13" ht="16" thickBot="1">
      <c r="A12" s="86"/>
      <c r="B12" s="1129"/>
      <c r="C12" s="1129"/>
      <c r="D12" s="1129"/>
      <c r="E12" s="252" t="s">
        <v>37</v>
      </c>
      <c r="F12" s="252" t="s">
        <v>162</v>
      </c>
    </row>
    <row r="13" spans="1:13">
      <c r="A13" s="86"/>
      <c r="B13" s="1125"/>
      <c r="C13" s="1125"/>
      <c r="D13" s="1125"/>
      <c r="E13" s="1125"/>
      <c r="F13" s="253" t="s">
        <v>434</v>
      </c>
    </row>
    <row r="14" spans="1:13">
      <c r="A14" s="86"/>
      <c r="B14" s="1126"/>
      <c r="C14" s="1126"/>
      <c r="D14" s="1126"/>
      <c r="E14" s="1126"/>
      <c r="F14" s="253" t="s">
        <v>435</v>
      </c>
    </row>
    <row r="15" spans="1:13" ht="16" thickBot="1">
      <c r="A15" s="86"/>
      <c r="B15" s="1127"/>
      <c r="C15" s="1127"/>
      <c r="D15" s="1127"/>
      <c r="E15" s="1127"/>
      <c r="F15" s="254" t="s">
        <v>436</v>
      </c>
    </row>
    <row r="16" spans="1:13" ht="16" thickBot="1">
      <c r="A16" s="86"/>
      <c r="B16" s="1134" t="s">
        <v>930</v>
      </c>
      <c r="C16" s="1135"/>
      <c r="D16" s="1135"/>
      <c r="E16" s="1135"/>
      <c r="F16" s="1136"/>
    </row>
    <row r="17" spans="1:6" ht="16" thickBot="1">
      <c r="A17" s="86"/>
      <c r="B17" s="1128" t="s">
        <v>160</v>
      </c>
      <c r="C17" s="1128" t="s">
        <v>161</v>
      </c>
      <c r="D17" s="1128" t="s">
        <v>67</v>
      </c>
      <c r="E17" s="1132" t="s">
        <v>433</v>
      </c>
      <c r="F17" s="1133"/>
    </row>
    <row r="18" spans="1:6" ht="16" thickBot="1">
      <c r="A18" s="86"/>
      <c r="B18" s="1129"/>
      <c r="C18" s="1129"/>
      <c r="D18" s="1129"/>
      <c r="E18" s="252" t="s">
        <v>37</v>
      </c>
      <c r="F18" s="252" t="s">
        <v>162</v>
      </c>
    </row>
    <row r="19" spans="1:6">
      <c r="A19" s="86"/>
      <c r="B19" s="1125"/>
      <c r="C19" s="1125"/>
      <c r="D19" s="1125"/>
      <c r="E19" s="1125"/>
      <c r="F19" s="253" t="s">
        <v>434</v>
      </c>
    </row>
    <row r="20" spans="1:6">
      <c r="A20" s="86"/>
      <c r="B20" s="1126"/>
      <c r="C20" s="1126"/>
      <c r="D20" s="1126"/>
      <c r="E20" s="1126"/>
      <c r="F20" s="253" t="s">
        <v>435</v>
      </c>
    </row>
    <row r="21" spans="1:6" ht="16" thickBot="1">
      <c r="A21" s="86"/>
      <c r="B21" s="1127"/>
      <c r="C21" s="1127"/>
      <c r="D21" s="1127"/>
      <c r="E21" s="1127"/>
      <c r="F21" s="254" t="s">
        <v>436</v>
      </c>
    </row>
    <row r="22" spans="1:6" ht="16" thickBot="1">
      <c r="A22" s="86"/>
      <c r="B22" s="1134" t="s">
        <v>931</v>
      </c>
      <c r="C22" s="1135"/>
      <c r="D22" s="1135"/>
      <c r="E22" s="1135"/>
      <c r="F22" s="1136"/>
    </row>
    <row r="23" spans="1:6" ht="16" thickBot="1">
      <c r="A23" s="86"/>
      <c r="B23" s="1128" t="s">
        <v>160</v>
      </c>
      <c r="C23" s="1128" t="s">
        <v>161</v>
      </c>
      <c r="D23" s="1128" t="s">
        <v>67</v>
      </c>
      <c r="E23" s="1132" t="s">
        <v>433</v>
      </c>
      <c r="F23" s="1133"/>
    </row>
    <row r="24" spans="1:6" ht="16" thickBot="1">
      <c r="A24" s="86"/>
      <c r="B24" s="1129"/>
      <c r="C24" s="1129"/>
      <c r="D24" s="1129"/>
      <c r="E24" s="252" t="s">
        <v>37</v>
      </c>
      <c r="F24" s="252" t="s">
        <v>162</v>
      </c>
    </row>
    <row r="25" spans="1:6">
      <c r="A25" s="86"/>
      <c r="B25" s="1125"/>
      <c r="C25" s="1125"/>
      <c r="D25" s="1125"/>
      <c r="E25" s="1125"/>
      <c r="F25" s="253" t="s">
        <v>434</v>
      </c>
    </row>
    <row r="26" spans="1:6">
      <c r="A26" s="86"/>
      <c r="B26" s="1126"/>
      <c r="C26" s="1126"/>
      <c r="D26" s="1126"/>
      <c r="E26" s="1126"/>
      <c r="F26" s="253" t="s">
        <v>435</v>
      </c>
    </row>
    <row r="27" spans="1:6" ht="16" thickBot="1">
      <c r="A27" s="86"/>
      <c r="B27" s="1127"/>
      <c r="C27" s="1127"/>
      <c r="D27" s="1127"/>
      <c r="E27" s="1127"/>
      <c r="F27" s="254" t="s">
        <v>436</v>
      </c>
    </row>
    <row r="28" spans="1:6">
      <c r="A28" s="86"/>
      <c r="B28" s="1125"/>
      <c r="C28" s="1125"/>
      <c r="D28" s="1125"/>
      <c r="E28" s="1125"/>
      <c r="F28" s="253" t="s">
        <v>434</v>
      </c>
    </row>
    <row r="29" spans="1:6">
      <c r="A29" s="86"/>
      <c r="B29" s="1126"/>
      <c r="C29" s="1126"/>
      <c r="D29" s="1126"/>
      <c r="E29" s="1126"/>
      <c r="F29" s="253" t="s">
        <v>435</v>
      </c>
    </row>
    <row r="30" spans="1:6" ht="16" thickBot="1">
      <c r="A30" s="86"/>
      <c r="B30" s="1127"/>
      <c r="C30" s="1127"/>
      <c r="D30" s="1127"/>
      <c r="E30" s="1127"/>
      <c r="F30" s="254" t="s">
        <v>436</v>
      </c>
    </row>
    <row r="31" spans="1:6">
      <c r="A31" s="86"/>
      <c r="B31" s="1125"/>
      <c r="C31" s="1125"/>
      <c r="D31" s="1125"/>
      <c r="E31" s="1125"/>
      <c r="F31" s="253" t="s">
        <v>434</v>
      </c>
    </row>
    <row r="32" spans="1:6">
      <c r="A32" s="86"/>
      <c r="B32" s="1126"/>
      <c r="C32" s="1126"/>
      <c r="D32" s="1126"/>
      <c r="E32" s="1126"/>
      <c r="F32" s="253" t="s">
        <v>435</v>
      </c>
    </row>
    <row r="33" spans="1:9" ht="16" thickBot="1">
      <c r="A33" s="86"/>
      <c r="B33" s="1127"/>
      <c r="C33" s="1127"/>
      <c r="D33" s="1127"/>
      <c r="E33" s="1127"/>
      <c r="F33" s="254" t="s">
        <v>436</v>
      </c>
    </row>
    <row r="34" spans="1:9">
      <c r="A34" s="86"/>
    </row>
    <row r="35" spans="1:9" ht="17" thickBot="1">
      <c r="A35" s="86"/>
      <c r="B35" s="204"/>
    </row>
    <row r="36" spans="1:9" ht="16" thickBot="1">
      <c r="A36" s="86"/>
      <c r="B36" s="1134" t="s">
        <v>932</v>
      </c>
      <c r="C36" s="1135"/>
      <c r="D36" s="1135"/>
      <c r="E36" s="1135"/>
      <c r="F36" s="1136"/>
    </row>
    <row r="37" spans="1:9" ht="16" thickBot="1">
      <c r="A37" s="86"/>
      <c r="B37" s="1128" t="s">
        <v>437</v>
      </c>
      <c r="C37" s="1128" t="s">
        <v>160</v>
      </c>
      <c r="D37" s="1128" t="s">
        <v>161</v>
      </c>
      <c r="E37" s="1128" t="s">
        <v>67</v>
      </c>
      <c r="F37" s="255" t="s">
        <v>433</v>
      </c>
    </row>
    <row r="38" spans="1:9" ht="16" thickBot="1">
      <c r="A38" s="86"/>
      <c r="B38" s="1129"/>
      <c r="C38" s="1129"/>
      <c r="D38" s="1129"/>
      <c r="E38" s="1129"/>
      <c r="F38" s="252" t="s">
        <v>37</v>
      </c>
    </row>
    <row r="39" spans="1:9" ht="16" thickBot="1">
      <c r="A39" s="86"/>
      <c r="B39" s="256" t="s">
        <v>438</v>
      </c>
      <c r="C39" s="257"/>
      <c r="D39" s="257"/>
      <c r="E39" s="257"/>
      <c r="F39" s="257"/>
    </row>
    <row r="40" spans="1:9" ht="31" thickBot="1">
      <c r="A40" s="86"/>
      <c r="B40" s="256" t="s">
        <v>439</v>
      </c>
      <c r="C40" s="257"/>
      <c r="D40" s="258"/>
      <c r="E40" s="257"/>
      <c r="F40" s="257"/>
    </row>
    <row r="41" spans="1:9" ht="16" thickBot="1">
      <c r="A41" s="86"/>
      <c r="B41" s="256" t="s">
        <v>440</v>
      </c>
      <c r="C41" s="257"/>
      <c r="D41" s="258"/>
      <c r="E41" s="257"/>
      <c r="F41" s="257"/>
    </row>
    <row r="42" spans="1:9" ht="16" thickBot="1">
      <c r="A42" s="86"/>
      <c r="B42" s="256" t="s">
        <v>441</v>
      </c>
      <c r="C42" s="257"/>
      <c r="D42" s="258"/>
      <c r="E42" s="257"/>
      <c r="F42" s="257"/>
    </row>
    <row r="43" spans="1:9" ht="16" thickBot="1">
      <c r="A43" s="86"/>
      <c r="B43" s="256" t="s">
        <v>442</v>
      </c>
      <c r="C43" s="257"/>
      <c r="D43" s="258"/>
      <c r="E43" s="257"/>
      <c r="F43" s="257"/>
    </row>
    <row r="44" spans="1:9" ht="16" thickBot="1">
      <c r="A44" s="86"/>
      <c r="B44" s="256" t="s">
        <v>443</v>
      </c>
      <c r="C44" s="257"/>
      <c r="D44" s="258"/>
      <c r="E44" s="257"/>
      <c r="F44" s="257"/>
    </row>
    <row r="45" spans="1:9">
      <c r="A45" s="86"/>
      <c r="B45" s="261"/>
      <c r="C45" s="262"/>
      <c r="D45" s="261"/>
      <c r="E45" s="262"/>
      <c r="F45" s="262"/>
    </row>
    <row r="46" spans="1:9" ht="81" customHeight="1">
      <c r="A46" s="86" t="s">
        <v>934</v>
      </c>
      <c r="B46" s="1131" t="s">
        <v>945</v>
      </c>
      <c r="C46" s="911"/>
      <c r="D46" s="911"/>
      <c r="E46" s="911"/>
      <c r="F46" s="911"/>
    </row>
    <row r="47" spans="1:9" ht="18" customHeight="1">
      <c r="A47" s="86"/>
      <c r="B47" s="1139" t="s">
        <v>915</v>
      </c>
      <c r="C47" s="1140"/>
      <c r="D47" s="1140"/>
      <c r="E47" s="1013"/>
      <c r="F47" s="1013"/>
      <c r="I47" s="196"/>
    </row>
    <row r="48" spans="1:9" ht="16" thickBot="1">
      <c r="A48" s="86"/>
      <c r="B48" s="1141" t="s">
        <v>929</v>
      </c>
      <c r="C48" s="1142"/>
      <c r="D48" s="1142"/>
      <c r="E48" s="1013"/>
      <c r="F48" s="1013"/>
    </row>
    <row r="49" spans="1:9" ht="16" thickBot="1">
      <c r="A49" s="86"/>
      <c r="B49" s="259" t="s">
        <v>916</v>
      </c>
      <c r="C49" s="259" t="s">
        <v>917</v>
      </c>
      <c r="D49" s="1143" t="s">
        <v>23</v>
      </c>
      <c r="E49" s="1119"/>
      <c r="F49" s="1120"/>
    </row>
    <row r="50" spans="1:9" ht="74" customHeight="1" thickBot="1">
      <c r="A50" s="86"/>
      <c r="B50" s="260" t="s">
        <v>918</v>
      </c>
      <c r="C50" s="254" t="s">
        <v>946</v>
      </c>
      <c r="D50" s="1130" t="s">
        <v>947</v>
      </c>
      <c r="E50" s="1122"/>
      <c r="F50" s="1123"/>
    </row>
    <row r="51" spans="1:9" ht="65" customHeight="1" thickBot="1">
      <c r="A51" s="86"/>
      <c r="B51" s="260" t="s">
        <v>918</v>
      </c>
      <c r="C51" s="254" t="s">
        <v>919</v>
      </c>
      <c r="D51" s="1130" t="s">
        <v>940</v>
      </c>
      <c r="E51" s="1122"/>
      <c r="F51" s="1123"/>
    </row>
    <row r="52" spans="1:9" ht="53" customHeight="1" thickBot="1">
      <c r="A52" s="86"/>
      <c r="B52" s="260" t="s">
        <v>918</v>
      </c>
      <c r="C52" s="254" t="s">
        <v>920</v>
      </c>
      <c r="D52" s="1138" t="s">
        <v>921</v>
      </c>
      <c r="E52" s="1119"/>
      <c r="F52" s="1120"/>
    </row>
    <row r="53" spans="1:9" ht="48" customHeight="1" thickBot="1">
      <c r="A53" s="86"/>
      <c r="B53" s="260" t="s">
        <v>918</v>
      </c>
      <c r="C53" s="254" t="s">
        <v>922</v>
      </c>
      <c r="D53" s="1130" t="s">
        <v>941</v>
      </c>
      <c r="E53" s="1122"/>
      <c r="F53" s="1123"/>
    </row>
    <row r="54" spans="1:9" ht="31" thickBot="1">
      <c r="A54" s="86"/>
      <c r="B54" s="260" t="s">
        <v>918</v>
      </c>
      <c r="C54" s="254" t="s">
        <v>923</v>
      </c>
      <c r="D54" s="1130" t="s">
        <v>942</v>
      </c>
      <c r="E54" s="1122"/>
      <c r="F54" s="1123"/>
    </row>
    <row r="55" spans="1:9" ht="31" thickBot="1">
      <c r="A55" s="86"/>
      <c r="B55" s="260" t="s">
        <v>918</v>
      </c>
      <c r="C55" s="254" t="s">
        <v>924</v>
      </c>
      <c r="D55" s="1130" t="s">
        <v>925</v>
      </c>
      <c r="E55" s="1122"/>
      <c r="F55" s="1123"/>
      <c r="I55" s="196"/>
    </row>
    <row r="56" spans="1:9" ht="73" customHeight="1" thickBot="1">
      <c r="A56" s="86"/>
      <c r="B56" s="260" t="s">
        <v>918</v>
      </c>
      <c r="C56" s="254" t="s">
        <v>926</v>
      </c>
      <c r="D56" s="1130" t="s">
        <v>943</v>
      </c>
      <c r="E56" s="1122"/>
      <c r="F56" s="1123"/>
    </row>
    <row r="57" spans="1:9" ht="63" customHeight="1" thickBot="1">
      <c r="A57" s="86"/>
      <c r="B57" s="260" t="s">
        <v>918</v>
      </c>
      <c r="C57" s="254" t="s">
        <v>927</v>
      </c>
      <c r="D57" s="1130" t="s">
        <v>944</v>
      </c>
      <c r="E57" s="1122"/>
      <c r="F57" s="1123"/>
    </row>
    <row r="58" spans="1:9">
      <c r="A58" s="86"/>
      <c r="B58" s="183"/>
    </row>
    <row r="59" spans="1:9" ht="77" customHeight="1" thickBot="1">
      <c r="A59" s="86" t="s">
        <v>935</v>
      </c>
      <c r="B59" s="1124" t="s">
        <v>937</v>
      </c>
      <c r="C59" s="1013"/>
      <c r="D59" s="1013"/>
      <c r="E59" s="1013"/>
      <c r="F59" s="1013"/>
    </row>
    <row r="60" spans="1:9" ht="16" thickBot="1">
      <c r="A60" s="86"/>
      <c r="B60" s="268" t="s">
        <v>444</v>
      </c>
      <c r="C60" s="1118" t="s">
        <v>936</v>
      </c>
      <c r="D60" s="1119"/>
      <c r="E60" s="1119"/>
      <c r="F60" s="1120"/>
      <c r="I60" s="196"/>
    </row>
    <row r="61" spans="1:9" ht="32" customHeight="1" thickBot="1">
      <c r="A61" s="86"/>
      <c r="B61" s="1115" t="s">
        <v>445</v>
      </c>
      <c r="C61" s="1121" t="s">
        <v>948</v>
      </c>
      <c r="D61" s="1122"/>
      <c r="E61" s="1122"/>
      <c r="F61" s="1123"/>
    </row>
    <row r="62" spans="1:9" ht="36" customHeight="1" thickBot="1">
      <c r="A62" s="86"/>
      <c r="B62" s="1116"/>
      <c r="C62" s="1121" t="s">
        <v>949</v>
      </c>
      <c r="D62" s="1122"/>
      <c r="E62" s="1122"/>
      <c r="F62" s="1123"/>
    </row>
    <row r="63" spans="1:9" ht="22" customHeight="1" thickBot="1">
      <c r="A63" s="86"/>
      <c r="B63" s="1116"/>
      <c r="C63" s="1121" t="s">
        <v>950</v>
      </c>
      <c r="D63" s="1122"/>
      <c r="E63" s="1122"/>
      <c r="F63" s="1123"/>
    </row>
    <row r="64" spans="1:9" ht="25" customHeight="1" thickBot="1">
      <c r="A64" s="86"/>
      <c r="B64" s="1117"/>
      <c r="C64" s="1121" t="s">
        <v>951</v>
      </c>
      <c r="D64" s="1122"/>
      <c r="E64" s="1122"/>
      <c r="F64" s="1123"/>
    </row>
    <row r="65" spans="1:6" ht="30" customHeight="1" thickBot="1">
      <c r="A65" s="86"/>
      <c r="B65" s="1115" t="s">
        <v>446</v>
      </c>
      <c r="C65" s="1121" t="s">
        <v>952</v>
      </c>
      <c r="D65" s="1122"/>
      <c r="E65" s="1122"/>
      <c r="F65" s="1123"/>
    </row>
    <row r="66" spans="1:6" ht="30" customHeight="1" thickBot="1">
      <c r="A66" s="86"/>
      <c r="B66" s="1116"/>
      <c r="C66" s="1121" t="s">
        <v>953</v>
      </c>
      <c r="D66" s="1122"/>
      <c r="E66" s="1122"/>
      <c r="F66" s="1123"/>
    </row>
    <row r="67" spans="1:6" ht="30" customHeight="1" thickBot="1">
      <c r="A67" s="86"/>
      <c r="B67" s="1116"/>
      <c r="C67" s="1121" t="s">
        <v>950</v>
      </c>
      <c r="D67" s="1122"/>
      <c r="E67" s="1122"/>
      <c r="F67" s="1123"/>
    </row>
    <row r="68" spans="1:6" ht="30" customHeight="1" thickBot="1">
      <c r="A68" s="86"/>
      <c r="B68" s="1117"/>
      <c r="C68" s="1121" t="s">
        <v>951</v>
      </c>
      <c r="D68" s="1122"/>
      <c r="E68" s="1122"/>
      <c r="F68" s="1123"/>
    </row>
    <row r="69" spans="1:6" ht="30" customHeight="1" thickBot="1">
      <c r="A69" s="86"/>
      <c r="B69" s="1115" t="s">
        <v>447</v>
      </c>
      <c r="C69" s="1121" t="s">
        <v>954</v>
      </c>
      <c r="D69" s="1122"/>
      <c r="E69" s="1122"/>
      <c r="F69" s="1123"/>
    </row>
    <row r="70" spans="1:6" ht="30" customHeight="1" thickBot="1">
      <c r="A70" s="86"/>
      <c r="B70" s="1117"/>
      <c r="C70" s="1121" t="s">
        <v>955</v>
      </c>
      <c r="D70" s="1122"/>
      <c r="E70" s="1122"/>
      <c r="F70" s="1123"/>
    </row>
    <row r="71" spans="1:6" ht="30" customHeight="1" thickBot="1">
      <c r="A71" s="86"/>
      <c r="B71" s="1115" t="s">
        <v>448</v>
      </c>
      <c r="C71" s="1121" t="s">
        <v>956</v>
      </c>
      <c r="D71" s="1122"/>
      <c r="E71" s="1122"/>
      <c r="F71" s="1123"/>
    </row>
    <row r="72" spans="1:6" ht="30" customHeight="1" thickBot="1">
      <c r="A72" s="86"/>
      <c r="B72" s="1116"/>
      <c r="C72" s="1121" t="s">
        <v>957</v>
      </c>
      <c r="D72" s="1122"/>
      <c r="E72" s="1122"/>
      <c r="F72" s="1123"/>
    </row>
    <row r="73" spans="1:6" ht="30" customHeight="1" thickBot="1">
      <c r="A73" s="86"/>
      <c r="B73" s="1116"/>
      <c r="C73" s="1121" t="s">
        <v>958</v>
      </c>
      <c r="D73" s="1122"/>
      <c r="E73" s="1122"/>
      <c r="F73" s="1123"/>
    </row>
    <row r="74" spans="1:6" ht="30" customHeight="1" thickBot="1">
      <c r="A74" s="86"/>
      <c r="B74" s="1117"/>
      <c r="C74" s="1121" t="s">
        <v>950</v>
      </c>
      <c r="D74" s="1122"/>
      <c r="E74" s="1122"/>
      <c r="F74" s="1123"/>
    </row>
    <row r="75" spans="1:6" ht="30" customHeight="1" thickBot="1">
      <c r="A75" s="86"/>
      <c r="B75" s="1115" t="s">
        <v>449</v>
      </c>
      <c r="C75" s="1121" t="s">
        <v>959</v>
      </c>
      <c r="D75" s="1122"/>
      <c r="E75" s="1122"/>
      <c r="F75" s="1123"/>
    </row>
    <row r="76" spans="1:6" ht="30" customHeight="1" thickBot="1">
      <c r="A76" s="86"/>
      <c r="B76" s="1116"/>
      <c r="C76" s="1121" t="s">
        <v>960</v>
      </c>
      <c r="D76" s="1122"/>
      <c r="E76" s="1122"/>
      <c r="F76" s="1123"/>
    </row>
    <row r="77" spans="1:6" ht="30" customHeight="1" thickBot="1">
      <c r="A77" s="86"/>
      <c r="B77" s="1116"/>
      <c r="C77" s="1121" t="s">
        <v>958</v>
      </c>
      <c r="D77" s="1122"/>
      <c r="E77" s="1122"/>
      <c r="F77" s="1123"/>
    </row>
    <row r="78" spans="1:6" ht="30" customHeight="1" thickBot="1">
      <c r="A78" s="86"/>
      <c r="B78" s="1117"/>
      <c r="C78" s="1121" t="s">
        <v>950</v>
      </c>
      <c r="D78" s="1122"/>
      <c r="E78" s="1122"/>
      <c r="F78" s="1123"/>
    </row>
    <row r="79" spans="1:6" ht="30" customHeight="1" thickBot="1">
      <c r="A79" s="86"/>
      <c r="B79" s="1115" t="s">
        <v>450</v>
      </c>
      <c r="C79" s="1121" t="s">
        <v>961</v>
      </c>
      <c r="D79" s="1122"/>
      <c r="E79" s="1122"/>
      <c r="F79" s="1123"/>
    </row>
    <row r="80" spans="1:6" ht="30" customHeight="1" thickBot="1">
      <c r="A80" s="86"/>
      <c r="B80" s="1116"/>
      <c r="C80" s="1121" t="s">
        <v>962</v>
      </c>
      <c r="D80" s="1122"/>
      <c r="E80" s="1122"/>
      <c r="F80" s="1123"/>
    </row>
    <row r="81" spans="1:6" ht="30" customHeight="1" thickBot="1">
      <c r="A81" s="86"/>
      <c r="B81" s="1117"/>
      <c r="C81" s="1121" t="s">
        <v>963</v>
      </c>
      <c r="D81" s="1122"/>
      <c r="E81" s="1122"/>
      <c r="F81" s="1123"/>
    </row>
    <row r="82" spans="1:6" ht="30" customHeight="1" thickBot="1">
      <c r="A82" s="86"/>
      <c r="B82" s="265" t="s">
        <v>451</v>
      </c>
      <c r="C82" s="1121" t="s">
        <v>964</v>
      </c>
      <c r="D82" s="1122"/>
      <c r="E82" s="1122"/>
      <c r="F82" s="1123"/>
    </row>
    <row r="83" spans="1:6">
      <c r="A83" s="86"/>
    </row>
    <row r="84" spans="1:6" ht="58" customHeight="1" thickBot="1">
      <c r="A84" s="86" t="s">
        <v>939</v>
      </c>
      <c r="B84" s="924" t="s">
        <v>938</v>
      </c>
      <c r="C84" s="924"/>
      <c r="D84" s="924"/>
      <c r="E84" s="924"/>
      <c r="F84" s="924"/>
    </row>
    <row r="85" spans="1:6" ht="16" thickBot="1">
      <c r="A85" s="86"/>
      <c r="B85" s="1147" t="s">
        <v>452</v>
      </c>
      <c r="C85" s="1147" t="s">
        <v>453</v>
      </c>
      <c r="D85" s="1149" t="s">
        <v>454</v>
      </c>
      <c r="E85" s="1150"/>
      <c r="F85" s="1151"/>
    </row>
    <row r="86" spans="1:6" ht="16" thickBot="1">
      <c r="A86" s="86"/>
      <c r="B86" s="1148"/>
      <c r="C86" s="1148"/>
      <c r="D86" s="264" t="s">
        <v>455</v>
      </c>
      <c r="E86" s="264" t="s">
        <v>456</v>
      </c>
      <c r="F86" s="264" t="s">
        <v>457</v>
      </c>
    </row>
    <row r="87" spans="1:6" ht="66" customHeight="1" thickBot="1">
      <c r="A87" s="86"/>
      <c r="B87" s="265" t="s">
        <v>458</v>
      </c>
      <c r="C87" s="266" t="s">
        <v>445</v>
      </c>
      <c r="D87" s="266" t="s">
        <v>459</v>
      </c>
      <c r="E87" s="266" t="s">
        <v>460</v>
      </c>
      <c r="F87" s="266" t="s">
        <v>460</v>
      </c>
    </row>
    <row r="88" spans="1:6" ht="46" thickBot="1">
      <c r="A88" s="86"/>
      <c r="B88" s="265" t="s">
        <v>458</v>
      </c>
      <c r="C88" s="266" t="s">
        <v>461</v>
      </c>
      <c r="D88" s="266" t="s">
        <v>462</v>
      </c>
      <c r="E88" s="266" t="s">
        <v>460</v>
      </c>
      <c r="F88" s="266" t="s">
        <v>460</v>
      </c>
    </row>
    <row r="89" spans="1:6" ht="57" customHeight="1" thickBot="1">
      <c r="A89" s="86"/>
      <c r="B89" s="265" t="s">
        <v>458</v>
      </c>
      <c r="C89" s="266" t="s">
        <v>463</v>
      </c>
      <c r="D89" s="267" t="s">
        <v>462</v>
      </c>
      <c r="E89" s="266" t="s">
        <v>460</v>
      </c>
      <c r="F89" s="266" t="s">
        <v>460</v>
      </c>
    </row>
    <row r="90" spans="1:6" ht="61" thickBot="1">
      <c r="A90" s="86"/>
      <c r="B90" s="265" t="s">
        <v>458</v>
      </c>
      <c r="C90" s="266" t="s">
        <v>464</v>
      </c>
      <c r="D90" s="267" t="s">
        <v>462</v>
      </c>
      <c r="E90" s="266" t="s">
        <v>460</v>
      </c>
      <c r="F90" s="266" t="s">
        <v>460</v>
      </c>
    </row>
    <row r="91" spans="1:6" ht="46" thickBot="1">
      <c r="A91" s="86"/>
      <c r="B91" s="265" t="s">
        <v>465</v>
      </c>
      <c r="C91" s="266" t="s">
        <v>466</v>
      </c>
      <c r="D91" s="266" t="s">
        <v>467</v>
      </c>
      <c r="E91" s="266" t="s">
        <v>460</v>
      </c>
      <c r="F91" s="266" t="s">
        <v>460</v>
      </c>
    </row>
    <row r="92" spans="1:6" ht="76" thickBot="1">
      <c r="A92" s="86"/>
      <c r="B92" s="265" t="s">
        <v>37</v>
      </c>
      <c r="C92" s="266" t="s">
        <v>468</v>
      </c>
      <c r="D92" s="266" t="s">
        <v>469</v>
      </c>
      <c r="E92" s="266" t="s">
        <v>460</v>
      </c>
      <c r="F92" s="266" t="s">
        <v>460</v>
      </c>
    </row>
    <row r="93" spans="1:6" ht="50" customHeight="1" thickBot="1">
      <c r="A93" s="86"/>
      <c r="B93" s="265" t="s">
        <v>470</v>
      </c>
      <c r="C93" s="266" t="s">
        <v>471</v>
      </c>
      <c r="D93" s="266" t="s">
        <v>472</v>
      </c>
      <c r="E93" s="266" t="s">
        <v>460</v>
      </c>
      <c r="F93" s="266" t="s">
        <v>460</v>
      </c>
    </row>
    <row r="94" spans="1:6" ht="53" customHeight="1" thickBot="1">
      <c r="A94" s="86"/>
      <c r="B94" s="265" t="s">
        <v>473</v>
      </c>
      <c r="C94" s="266" t="s">
        <v>474</v>
      </c>
      <c r="D94" s="266" t="s">
        <v>472</v>
      </c>
      <c r="E94" s="266" t="s">
        <v>460</v>
      </c>
      <c r="F94" s="266" t="s">
        <v>460</v>
      </c>
    </row>
    <row r="95" spans="1:6" ht="57" customHeight="1" thickBot="1">
      <c r="A95" s="86"/>
      <c r="B95" s="265" t="s">
        <v>475</v>
      </c>
      <c r="C95" s="266" t="s">
        <v>476</v>
      </c>
      <c r="D95" s="266" t="s">
        <v>472</v>
      </c>
      <c r="E95" s="266" t="s">
        <v>460</v>
      </c>
      <c r="F95" s="266" t="s">
        <v>460</v>
      </c>
    </row>
    <row r="96" spans="1:6" ht="50" customHeight="1" thickBot="1">
      <c r="A96" s="86"/>
      <c r="B96" s="265" t="s">
        <v>451</v>
      </c>
      <c r="C96" s="266" t="s">
        <v>451</v>
      </c>
      <c r="D96" s="266" t="s">
        <v>472</v>
      </c>
      <c r="E96" s="266" t="s">
        <v>460</v>
      </c>
      <c r="F96" s="266" t="s">
        <v>460</v>
      </c>
    </row>
  </sheetData>
  <mergeCells count="95">
    <mergeCell ref="C81:F81"/>
    <mergeCell ref="C82:F82"/>
    <mergeCell ref="B84:F84"/>
    <mergeCell ref="B85:B86"/>
    <mergeCell ref="D85:F85"/>
    <mergeCell ref="C85:C86"/>
    <mergeCell ref="B79:B81"/>
    <mergeCell ref="C79:F79"/>
    <mergeCell ref="C80:F80"/>
    <mergeCell ref="C70:F70"/>
    <mergeCell ref="B75:B78"/>
    <mergeCell ref="B71:B74"/>
    <mergeCell ref="B69:B70"/>
    <mergeCell ref="B65:B68"/>
    <mergeCell ref="C66:F66"/>
    <mergeCell ref="C67:F67"/>
    <mergeCell ref="C68:F68"/>
    <mergeCell ref="C65:F65"/>
    <mergeCell ref="C71:F71"/>
    <mergeCell ref="C72:F72"/>
    <mergeCell ref="C73:F73"/>
    <mergeCell ref="C76:F76"/>
    <mergeCell ref="C77:F77"/>
    <mergeCell ref="C78:F78"/>
    <mergeCell ref="C69:F69"/>
    <mergeCell ref="C74:F74"/>
    <mergeCell ref="C75:F75"/>
    <mergeCell ref="B8:F8"/>
    <mergeCell ref="B5:F5"/>
    <mergeCell ref="D50:F50"/>
    <mergeCell ref="D51:F51"/>
    <mergeCell ref="D52:F52"/>
    <mergeCell ref="B47:F47"/>
    <mergeCell ref="B48:F48"/>
    <mergeCell ref="D49:F49"/>
    <mergeCell ref="B10:F10"/>
    <mergeCell ref="B36:F36"/>
    <mergeCell ref="D37:D38"/>
    <mergeCell ref="E37:E38"/>
    <mergeCell ref="E13:E15"/>
    <mergeCell ref="D13:D15"/>
    <mergeCell ref="B16:F16"/>
    <mergeCell ref="C13:C15"/>
    <mergeCell ref="B13:B15"/>
    <mergeCell ref="E11:F11"/>
    <mergeCell ref="D11:D12"/>
    <mergeCell ref="C11:C12"/>
    <mergeCell ref="B11:B12"/>
    <mergeCell ref="E19:E21"/>
    <mergeCell ref="D19:D21"/>
    <mergeCell ref="C19:C21"/>
    <mergeCell ref="B19:B21"/>
    <mergeCell ref="E17:F17"/>
    <mergeCell ref="D17:D18"/>
    <mergeCell ref="C17:C18"/>
    <mergeCell ref="B17:B18"/>
    <mergeCell ref="E23:F23"/>
    <mergeCell ref="D23:D24"/>
    <mergeCell ref="C23:C24"/>
    <mergeCell ref="B23:B24"/>
    <mergeCell ref="B22:F22"/>
    <mergeCell ref="E28:E30"/>
    <mergeCell ref="D28:D30"/>
    <mergeCell ref="C28:C30"/>
    <mergeCell ref="B28:B30"/>
    <mergeCell ref="E25:E27"/>
    <mergeCell ref="D25:D27"/>
    <mergeCell ref="C25:C27"/>
    <mergeCell ref="B25:B27"/>
    <mergeCell ref="B59:F59"/>
    <mergeCell ref="E31:E33"/>
    <mergeCell ref="D31:D33"/>
    <mergeCell ref="C31:C33"/>
    <mergeCell ref="C37:C38"/>
    <mergeCell ref="B37:B38"/>
    <mergeCell ref="B31:B33"/>
    <mergeCell ref="D54:F54"/>
    <mergeCell ref="D55:F55"/>
    <mergeCell ref="D56:F56"/>
    <mergeCell ref="D57:F57"/>
    <mergeCell ref="B46:F46"/>
    <mergeCell ref="D53:F53"/>
    <mergeCell ref="B61:B64"/>
    <mergeCell ref="C60:F60"/>
    <mergeCell ref="C61:F61"/>
    <mergeCell ref="C62:F62"/>
    <mergeCell ref="C63:F63"/>
    <mergeCell ref="C64:F64"/>
    <mergeCell ref="B1:F1"/>
    <mergeCell ref="B3:F3"/>
    <mergeCell ref="C2:F2"/>
    <mergeCell ref="B9:F9"/>
    <mergeCell ref="H3:M3"/>
    <mergeCell ref="B4:F4"/>
    <mergeCell ref="B7:F7"/>
  </mergeCells>
  <phoneticPr fontId="41" type="noConversion"/>
  <pageMargins left="0.25" right="0.25"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1700-000000000000}">
          <x14:formula1>
            <xm:f>'Drop Down Values'!$A$4:$A$6</xm:f>
          </x14:formula1>
          <xm:sqref>B2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38"/>
  <sheetViews>
    <sheetView zoomScale="125" zoomScaleNormal="125" workbookViewId="0"/>
  </sheetViews>
  <sheetFormatPr baseColWidth="10" defaultColWidth="11.5" defaultRowHeight="15"/>
  <cols>
    <col min="1" max="1" width="19" customWidth="1"/>
    <col min="2" max="2" width="14.5" customWidth="1"/>
    <col min="3" max="3" width="24" customWidth="1"/>
    <col min="8" max="8" width="61.1640625" customWidth="1"/>
  </cols>
  <sheetData>
    <row r="1" spans="1:8" s="117" customFormat="1" ht="35" customHeight="1">
      <c r="A1" s="433" t="s">
        <v>897</v>
      </c>
      <c r="B1" s="907" t="s">
        <v>2863</v>
      </c>
      <c r="C1" s="907"/>
      <c r="D1" s="907"/>
      <c r="E1" s="907"/>
      <c r="F1" s="907"/>
      <c r="G1" s="907"/>
      <c r="H1" s="907"/>
    </row>
    <row r="2" spans="1:8" s="117" customFormat="1" ht="33" customHeight="1">
      <c r="A2" s="309" t="s">
        <v>1128</v>
      </c>
      <c r="B2" s="304" t="s">
        <v>1133</v>
      </c>
      <c r="C2" s="1156" t="s">
        <v>1129</v>
      </c>
      <c r="D2" s="971"/>
      <c r="E2" s="971"/>
      <c r="F2" s="971"/>
      <c r="G2" s="971"/>
      <c r="H2" s="972"/>
    </row>
    <row r="3" spans="1:8" s="117" customFormat="1" ht="24" customHeight="1">
      <c r="A3" s="122" t="s">
        <v>141</v>
      </c>
      <c r="B3" s="910" t="s">
        <v>2864</v>
      </c>
      <c r="C3" s="911"/>
      <c r="D3" s="911"/>
      <c r="E3" s="911"/>
      <c r="F3" s="911"/>
      <c r="G3" s="911"/>
      <c r="H3" s="911"/>
    </row>
    <row r="4" spans="1:8" s="117" customFormat="1" ht="84" customHeight="1">
      <c r="A4" s="128" t="s">
        <v>142</v>
      </c>
      <c r="B4" s="910" t="s">
        <v>2862</v>
      </c>
      <c r="C4" s="924"/>
      <c r="D4" s="924"/>
      <c r="E4" s="924"/>
      <c r="F4" s="924"/>
      <c r="G4" s="924"/>
      <c r="H4" s="924"/>
    </row>
    <row r="5" spans="1:8" s="117" customFormat="1" ht="35" customHeight="1">
      <c r="A5" s="184" t="s">
        <v>666</v>
      </c>
      <c r="B5" s="891" t="s">
        <v>1614</v>
      </c>
      <c r="C5" s="890"/>
      <c r="D5" s="890"/>
      <c r="E5" s="941"/>
      <c r="F5" s="941"/>
      <c r="G5" s="941"/>
      <c r="H5" s="941"/>
    </row>
    <row r="7" spans="1:8" ht="17">
      <c r="A7" s="1153" t="s">
        <v>683</v>
      </c>
      <c r="B7" s="1154"/>
      <c r="C7" s="1155"/>
    </row>
    <row r="8" spans="1:8" ht="17">
      <c r="A8" s="1152" t="s">
        <v>578</v>
      </c>
      <c r="B8" s="911"/>
      <c r="C8" s="911"/>
    </row>
    <row r="9" spans="1:8">
      <c r="A9" s="221"/>
    </row>
    <row r="10" spans="1:8">
      <c r="A10" s="222" t="s">
        <v>868</v>
      </c>
    </row>
    <row r="11" spans="1:8">
      <c r="A11" s="223" t="s">
        <v>1930</v>
      </c>
    </row>
    <row r="12" spans="1:8">
      <c r="A12" s="223" t="s">
        <v>869</v>
      </c>
    </row>
    <row r="13" spans="1:8">
      <c r="A13" s="223" t="s">
        <v>870</v>
      </c>
    </row>
    <row r="14" spans="1:8">
      <c r="A14" s="222" t="s">
        <v>871</v>
      </c>
    </row>
    <row r="15" spans="1:8">
      <c r="A15" s="223" t="s">
        <v>872</v>
      </c>
    </row>
    <row r="16" spans="1:8">
      <c r="A16" s="224" t="s">
        <v>873</v>
      </c>
    </row>
    <row r="17" spans="1:1">
      <c r="A17" s="224" t="s">
        <v>874</v>
      </c>
    </row>
    <row r="18" spans="1:1">
      <c r="A18" s="224" t="s">
        <v>875</v>
      </c>
    </row>
    <row r="19" spans="1:1">
      <c r="A19" s="224" t="s">
        <v>876</v>
      </c>
    </row>
    <row r="20" spans="1:1">
      <c r="A20" s="224" t="s">
        <v>877</v>
      </c>
    </row>
    <row r="21" spans="1:1">
      <c r="A21" s="224" t="s">
        <v>878</v>
      </c>
    </row>
    <row r="22" spans="1:1">
      <c r="A22" s="223" t="s">
        <v>879</v>
      </c>
    </row>
    <row r="23" spans="1:1">
      <c r="A23" s="223" t="s">
        <v>880</v>
      </c>
    </row>
    <row r="24" spans="1:1">
      <c r="A24" s="223" t="s">
        <v>881</v>
      </c>
    </row>
    <row r="25" spans="1:1">
      <c r="A25" s="223" t="s">
        <v>882</v>
      </c>
    </row>
    <row r="26" spans="1:1">
      <c r="A26" s="222" t="s">
        <v>883</v>
      </c>
    </row>
    <row r="27" spans="1:1">
      <c r="A27" s="223" t="s">
        <v>884</v>
      </c>
    </row>
    <row r="28" spans="1:1">
      <c r="A28" s="223" t="s">
        <v>885</v>
      </c>
    </row>
    <row r="29" spans="1:1">
      <c r="A29" s="223" t="s">
        <v>886</v>
      </c>
    </row>
    <row r="30" spans="1:1">
      <c r="A30" s="223" t="s">
        <v>887</v>
      </c>
    </row>
    <row r="31" spans="1:1">
      <c r="A31" s="223" t="s">
        <v>888</v>
      </c>
    </row>
    <row r="32" spans="1:1">
      <c r="A32" s="223" t="s">
        <v>889</v>
      </c>
    </row>
    <row r="33" spans="1:1">
      <c r="A33" s="223" t="s">
        <v>890</v>
      </c>
    </row>
    <row r="34" spans="1:1">
      <c r="A34" s="223" t="s">
        <v>891</v>
      </c>
    </row>
    <row r="35" spans="1:1">
      <c r="A35" s="223" t="s">
        <v>892</v>
      </c>
    </row>
    <row r="36" spans="1:1">
      <c r="A36" s="223" t="s">
        <v>893</v>
      </c>
    </row>
    <row r="37" spans="1:1">
      <c r="A37" s="223" t="s">
        <v>894</v>
      </c>
    </row>
    <row r="38" spans="1:1">
      <c r="A38" s="225"/>
    </row>
  </sheetData>
  <mergeCells count="7">
    <mergeCell ref="A8:C8"/>
    <mergeCell ref="A7:C7"/>
    <mergeCell ref="B1:H1"/>
    <mergeCell ref="C2:H2"/>
    <mergeCell ref="B3:H3"/>
    <mergeCell ref="B4:H4"/>
    <mergeCell ref="B5:H5"/>
  </mergeCells>
  <pageMargins left="0.7" right="0.7" top="0.75" bottom="0.75" header="0.3" footer="0.3"/>
  <pageSetup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1800-000000000000}">
          <x14:formula1>
            <xm:f>'Drop Down Values'!$A$4:$A$6</xm:f>
          </x14:formula1>
          <xm:sqref>B2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47"/>
  <sheetViews>
    <sheetView zoomScale="125" zoomScaleNormal="125" workbookViewId="0"/>
  </sheetViews>
  <sheetFormatPr baseColWidth="10" defaultColWidth="11.5" defaultRowHeight="15"/>
  <cols>
    <col min="1" max="1" width="19.6640625" customWidth="1"/>
    <col min="2" max="2" width="13.1640625" customWidth="1"/>
    <col min="3" max="3" width="14.1640625" customWidth="1"/>
    <col min="4" max="4" width="24" customWidth="1"/>
    <col min="5" max="5" width="38.1640625" customWidth="1"/>
    <col min="7" max="7" width="14.83203125" customWidth="1"/>
  </cols>
  <sheetData>
    <row r="1" spans="1:7" ht="23" customHeight="1">
      <c r="A1" s="353" t="s">
        <v>897</v>
      </c>
      <c r="B1" s="957" t="s">
        <v>902</v>
      </c>
      <c r="C1" s="957"/>
      <c r="D1" s="957"/>
      <c r="E1" s="957"/>
      <c r="F1" s="957"/>
      <c r="G1" s="196"/>
    </row>
    <row r="2" spans="1:7" ht="41" customHeight="1">
      <c r="A2" s="309" t="s">
        <v>1128</v>
      </c>
      <c r="B2" s="304" t="s">
        <v>1133</v>
      </c>
      <c r="C2" s="969" t="s">
        <v>1129</v>
      </c>
      <c r="D2" s="970"/>
      <c r="E2" s="970"/>
      <c r="F2" s="909"/>
      <c r="G2" s="196"/>
    </row>
    <row r="3" spans="1:7" ht="46" customHeight="1">
      <c r="A3" s="122" t="s">
        <v>141</v>
      </c>
      <c r="B3" s="910" t="s">
        <v>1931</v>
      </c>
      <c r="C3" s="911"/>
      <c r="D3" s="911"/>
      <c r="E3" s="911"/>
      <c r="F3" s="911"/>
    </row>
    <row r="4" spans="1:7" ht="37" customHeight="1">
      <c r="A4" s="128" t="s">
        <v>142</v>
      </c>
      <c r="B4" s="910" t="s">
        <v>1932</v>
      </c>
      <c r="C4" s="924"/>
      <c r="D4" s="924"/>
      <c r="E4" s="924"/>
      <c r="F4" s="924"/>
    </row>
    <row r="5" spans="1:7" ht="68" customHeight="1">
      <c r="A5" s="353" t="s">
        <v>666</v>
      </c>
      <c r="B5" s="891" t="s">
        <v>2696</v>
      </c>
      <c r="C5" s="890"/>
      <c r="D5" s="890"/>
      <c r="E5" s="941"/>
      <c r="F5" s="941"/>
    </row>
    <row r="6" spans="1:7" ht="17">
      <c r="B6" s="1152" t="s">
        <v>1862</v>
      </c>
      <c r="C6" s="1006"/>
      <c r="D6" s="1006"/>
      <c r="E6" s="1006"/>
      <c r="F6" s="130" t="s">
        <v>1139</v>
      </c>
    </row>
    <row r="7" spans="1:7" ht="17">
      <c r="A7" s="194"/>
      <c r="B7" s="1152" t="s">
        <v>1863</v>
      </c>
      <c r="C7" s="1006"/>
      <c r="D7" s="1006"/>
      <c r="E7" s="1006"/>
      <c r="F7" s="512" t="s">
        <v>1854</v>
      </c>
      <c r="G7" t="s">
        <v>1855</v>
      </c>
    </row>
    <row r="8" spans="1:7" ht="29" thickBot="1">
      <c r="A8" s="137"/>
      <c r="B8" s="362" t="s">
        <v>624</v>
      </c>
      <c r="C8" s="360"/>
      <c r="D8" s="362" t="s">
        <v>625</v>
      </c>
      <c r="E8" s="360"/>
    </row>
    <row r="9" spans="1:7">
      <c r="A9" s="139"/>
      <c r="B9" s="237"/>
      <c r="C9" s="237" t="s">
        <v>626</v>
      </c>
      <c r="D9" s="237"/>
      <c r="E9" s="237" t="s">
        <v>627</v>
      </c>
    </row>
    <row r="10" spans="1:7" ht="17" thickBot="1">
      <c r="B10" s="204"/>
    </row>
    <row r="11" spans="1:7" ht="16" thickBot="1">
      <c r="B11" s="1132" t="s">
        <v>1856</v>
      </c>
      <c r="C11" s="1183"/>
      <c r="D11" s="1183"/>
      <c r="E11" s="1133"/>
    </row>
    <row r="12" spans="1:7" ht="16" thickBot="1">
      <c r="B12" s="1170" t="s">
        <v>628</v>
      </c>
      <c r="C12" s="1171"/>
      <c r="D12" s="1171"/>
      <c r="E12" s="1172"/>
    </row>
    <row r="13" spans="1:7">
      <c r="B13" s="1162" t="s">
        <v>629</v>
      </c>
      <c r="C13" s="1181"/>
      <c r="D13" s="1184"/>
      <c r="E13" s="359" t="s">
        <v>630</v>
      </c>
    </row>
    <row r="14" spans="1:7" ht="16" thickBot="1">
      <c r="B14" s="1167"/>
      <c r="C14" s="1169"/>
      <c r="D14" s="1185"/>
      <c r="E14" s="356" t="s">
        <v>631</v>
      </c>
    </row>
    <row r="15" spans="1:7" ht="16" thickBot="1">
      <c r="B15" s="1160" t="s">
        <v>632</v>
      </c>
      <c r="C15" s="1174"/>
      <c r="D15" s="238"/>
      <c r="E15" s="356" t="s">
        <v>633</v>
      </c>
    </row>
    <row r="16" spans="1:7" ht="45" customHeight="1" thickBot="1">
      <c r="B16" s="1160" t="s">
        <v>634</v>
      </c>
      <c r="C16" s="1174"/>
      <c r="D16" s="1160"/>
      <c r="E16" s="1174"/>
    </row>
    <row r="17" spans="2:7" ht="16" thickBot="1">
      <c r="B17" s="1160" t="s">
        <v>635</v>
      </c>
      <c r="C17" s="1174"/>
      <c r="D17" s="238"/>
      <c r="E17" s="356" t="s">
        <v>636</v>
      </c>
    </row>
    <row r="18" spans="2:7" ht="64" customHeight="1" thickBot="1">
      <c r="B18" s="1160" t="s">
        <v>637</v>
      </c>
      <c r="C18" s="1174"/>
      <c r="D18" s="238"/>
      <c r="E18" s="356" t="s">
        <v>1857</v>
      </c>
      <c r="G18" s="196"/>
    </row>
    <row r="19" spans="2:7" ht="16" thickBot="1">
      <c r="B19" s="1170" t="s">
        <v>638</v>
      </c>
      <c r="C19" s="1171"/>
      <c r="D19" s="1171"/>
      <c r="E19" s="1172"/>
    </row>
    <row r="20" spans="2:7" ht="28" customHeight="1" thickBot="1">
      <c r="B20" s="1160" t="s">
        <v>639</v>
      </c>
      <c r="C20" s="1161"/>
      <c r="D20" s="357"/>
      <c r="E20" s="358" t="s">
        <v>1227</v>
      </c>
    </row>
    <row r="21" spans="2:7" ht="43" customHeight="1" thickBot="1">
      <c r="B21" s="1160" t="s">
        <v>1858</v>
      </c>
      <c r="C21" s="1161"/>
      <c r="D21" s="1161"/>
      <c r="E21" s="510" t="s">
        <v>1227</v>
      </c>
    </row>
    <row r="22" spans="2:7" ht="22" customHeight="1" thickBot="1">
      <c r="B22" s="1160" t="s">
        <v>640</v>
      </c>
      <c r="C22" s="1173"/>
      <c r="D22" s="1173"/>
      <c r="E22" s="1174"/>
    </row>
    <row r="23" spans="2:7" ht="23" customHeight="1">
      <c r="B23" s="1162" t="s">
        <v>641</v>
      </c>
      <c r="C23" s="1179"/>
      <c r="D23" s="1179"/>
      <c r="E23" s="1181"/>
    </row>
    <row r="24" spans="2:7" ht="21" customHeight="1">
      <c r="B24" s="1164" t="s">
        <v>1229</v>
      </c>
      <c r="C24" s="1066"/>
      <c r="D24" s="1066"/>
      <c r="E24" s="1178"/>
    </row>
    <row r="25" spans="2:7" ht="16" thickBot="1">
      <c r="B25" s="1167" t="s">
        <v>1228</v>
      </c>
      <c r="C25" s="1168"/>
      <c r="D25" s="1168"/>
      <c r="E25" s="1169"/>
    </row>
    <row r="26" spans="2:7" ht="52" customHeight="1">
      <c r="B26" s="1162" t="s">
        <v>642</v>
      </c>
      <c r="C26" s="1163"/>
      <c r="D26" s="1179"/>
      <c r="E26" s="1180"/>
    </row>
    <row r="27" spans="2:7" ht="74" customHeight="1">
      <c r="B27" s="1164" t="s">
        <v>1230</v>
      </c>
      <c r="C27" s="1165"/>
      <c r="D27" s="1166"/>
      <c r="E27" s="1178" t="s">
        <v>1232</v>
      </c>
    </row>
    <row r="28" spans="2:7" ht="29" customHeight="1">
      <c r="B28" s="1164" t="s">
        <v>1231</v>
      </c>
      <c r="C28" s="1165"/>
      <c r="D28" s="1166"/>
      <c r="E28" s="1186"/>
    </row>
    <row r="29" spans="2:7" ht="16" thickBot="1">
      <c r="B29" s="1164"/>
      <c r="C29" s="1165"/>
      <c r="D29" s="1166"/>
      <c r="E29" s="359"/>
    </row>
    <row r="30" spans="2:7" ht="16" thickBot="1">
      <c r="B30" s="1160" t="s">
        <v>643</v>
      </c>
      <c r="C30" s="1173"/>
      <c r="D30" s="1173"/>
      <c r="E30" s="1174"/>
    </row>
    <row r="31" spans="2:7" ht="44" customHeight="1">
      <c r="B31" s="1164" t="s">
        <v>1859</v>
      </c>
      <c r="C31" s="1066"/>
      <c r="D31" s="1066"/>
      <c r="E31" s="1178"/>
    </row>
    <row r="32" spans="2:7" ht="23" customHeight="1" thickBot="1">
      <c r="B32" s="1167" t="s">
        <v>1233</v>
      </c>
      <c r="C32" s="1168"/>
      <c r="D32" s="1168"/>
      <c r="E32" s="1169"/>
    </row>
    <row r="33" spans="2:7" ht="36" customHeight="1" thickBot="1">
      <c r="B33" s="1160" t="s">
        <v>1234</v>
      </c>
      <c r="C33" s="1173"/>
      <c r="D33" s="1173"/>
      <c r="E33" s="1174"/>
    </row>
    <row r="34" spans="2:7" ht="38" customHeight="1" thickBot="1">
      <c r="B34" s="1160" t="s">
        <v>644</v>
      </c>
      <c r="C34" s="1173"/>
      <c r="D34" s="1173"/>
      <c r="E34" s="1174"/>
    </row>
    <row r="35" spans="2:7" ht="17" customHeight="1" thickBot="1">
      <c r="B35" s="1170" t="s">
        <v>645</v>
      </c>
      <c r="C35" s="1171"/>
      <c r="D35" s="1171"/>
      <c r="E35" s="1172"/>
    </row>
    <row r="36" spans="2:7" ht="17" customHeight="1">
      <c r="B36" s="1067" t="s">
        <v>646</v>
      </c>
      <c r="C36" s="1162" t="s">
        <v>1235</v>
      </c>
      <c r="D36" s="1179"/>
      <c r="E36" s="1181"/>
    </row>
    <row r="37" spans="2:7" ht="17" customHeight="1">
      <c r="B37" s="1068"/>
      <c r="C37" s="1164" t="s">
        <v>1236</v>
      </c>
      <c r="D37" s="1182"/>
      <c r="E37" s="1178"/>
    </row>
    <row r="38" spans="2:7" ht="17" customHeight="1">
      <c r="B38" s="1068"/>
      <c r="C38" s="1164" t="s">
        <v>1860</v>
      </c>
      <c r="D38" s="1182"/>
      <c r="E38" s="1178"/>
    </row>
    <row r="39" spans="2:7" ht="17" customHeight="1">
      <c r="B39" s="1068"/>
      <c r="C39" s="1164" t="s">
        <v>1237</v>
      </c>
      <c r="D39" s="1182"/>
      <c r="E39" s="1178"/>
    </row>
    <row r="40" spans="2:7" ht="25" customHeight="1" thickBot="1">
      <c r="B40" s="1069"/>
      <c r="C40" s="1167" t="s">
        <v>1861</v>
      </c>
      <c r="D40" s="1168"/>
      <c r="E40" s="1169"/>
    </row>
    <row r="41" spans="2:7" ht="100" customHeight="1" thickBot="1">
      <c r="B41" s="511"/>
      <c r="C41" s="1167" t="s">
        <v>1238</v>
      </c>
      <c r="D41" s="1168"/>
      <c r="E41" s="1169"/>
    </row>
    <row r="42" spans="2:7" ht="16" thickBot="1">
      <c r="B42" s="1170" t="s">
        <v>1864</v>
      </c>
      <c r="C42" s="1171"/>
      <c r="D42" s="1171"/>
      <c r="E42" s="1172"/>
    </row>
    <row r="43" spans="2:7" ht="16" thickBot="1">
      <c r="B43" s="361" t="s">
        <v>647</v>
      </c>
      <c r="C43" s="1160"/>
      <c r="D43" s="1173"/>
      <c r="E43" s="1174"/>
    </row>
    <row r="44" spans="2:7" ht="16" thickBot="1">
      <c r="B44" s="361"/>
      <c r="C44" s="1175" t="s">
        <v>626</v>
      </c>
      <c r="D44" s="1176"/>
      <c r="E44" s="1177"/>
    </row>
    <row r="45" spans="2:7" ht="29" thickBot="1">
      <c r="B45" s="361" t="s">
        <v>648</v>
      </c>
      <c r="C45" s="1160"/>
      <c r="D45" s="1173"/>
      <c r="E45" s="1174"/>
    </row>
    <row r="46" spans="2:7" ht="38" customHeight="1" thickBot="1">
      <c r="B46" s="361"/>
      <c r="C46" s="1175" t="s">
        <v>626</v>
      </c>
      <c r="D46" s="1176"/>
      <c r="E46" s="1177"/>
      <c r="G46" s="196"/>
    </row>
    <row r="47" spans="2:7" ht="29" thickBot="1">
      <c r="B47" s="361" t="s">
        <v>649</v>
      </c>
      <c r="C47" s="1157" t="s">
        <v>1239</v>
      </c>
      <c r="D47" s="1158"/>
      <c r="E47" s="1159"/>
    </row>
  </sheetData>
  <mergeCells count="48">
    <mergeCell ref="C41:E41"/>
    <mergeCell ref="B17:C17"/>
    <mergeCell ref="B3:F3"/>
    <mergeCell ref="B4:F4"/>
    <mergeCell ref="B5:F5"/>
    <mergeCell ref="B7:E7"/>
    <mergeCell ref="B11:E11"/>
    <mergeCell ref="B12:E12"/>
    <mergeCell ref="B13:C14"/>
    <mergeCell ref="D13:D14"/>
    <mergeCell ref="B15:C15"/>
    <mergeCell ref="B16:C16"/>
    <mergeCell ref="D16:E16"/>
    <mergeCell ref="B25:E25"/>
    <mergeCell ref="B30:E30"/>
    <mergeCell ref="E27:E28"/>
    <mergeCell ref="B18:C18"/>
    <mergeCell ref="B19:E19"/>
    <mergeCell ref="B22:E22"/>
    <mergeCell ref="B23:E23"/>
    <mergeCell ref="B24:E24"/>
    <mergeCell ref="B21:D21"/>
    <mergeCell ref="B36:B40"/>
    <mergeCell ref="C36:E36"/>
    <mergeCell ref="C37:E37"/>
    <mergeCell ref="C38:E38"/>
    <mergeCell ref="C39:E39"/>
    <mergeCell ref="B32:E32"/>
    <mergeCell ref="D26:E26"/>
    <mergeCell ref="B33:E33"/>
    <mergeCell ref="B34:E34"/>
    <mergeCell ref="B35:E35"/>
    <mergeCell ref="B1:F1"/>
    <mergeCell ref="C2:F2"/>
    <mergeCell ref="C47:E47"/>
    <mergeCell ref="B6:E6"/>
    <mergeCell ref="B20:C20"/>
    <mergeCell ref="B26:C26"/>
    <mergeCell ref="B27:D27"/>
    <mergeCell ref="B28:D28"/>
    <mergeCell ref="B29:D29"/>
    <mergeCell ref="C40:E40"/>
    <mergeCell ref="B42:E42"/>
    <mergeCell ref="C43:E43"/>
    <mergeCell ref="C44:E44"/>
    <mergeCell ref="C45:E45"/>
    <mergeCell ref="C46:E46"/>
    <mergeCell ref="B31:E31"/>
  </mergeCells>
  <phoneticPr fontId="41" type="noConversion"/>
  <pageMargins left="0.25" right="0.25" top="0.75000000000000011" bottom="0.75000000000000011" header="0.30000000000000004" footer="0.30000000000000004"/>
  <pageSetup paperSize="5" scale="90"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1900-000000000000}">
          <x14:formula1>
            <xm:f>'Drop Down Values'!$A$4:$A$6</xm:f>
          </x14:formula1>
          <xm:sqref>B2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20"/>
  <sheetViews>
    <sheetView zoomScale="125" zoomScaleNormal="125" workbookViewId="0">
      <selection activeCell="A2" sqref="A2"/>
    </sheetView>
  </sheetViews>
  <sheetFormatPr baseColWidth="10" defaultColWidth="11.5" defaultRowHeight="15"/>
  <cols>
    <col min="1" max="1" width="19" customWidth="1"/>
    <col min="2" max="4" width="15.1640625" customWidth="1"/>
    <col min="5" max="5" width="16.83203125" customWidth="1"/>
    <col min="6" max="6" width="14.6640625" customWidth="1"/>
    <col min="7" max="7" width="21.6640625" customWidth="1"/>
    <col min="8" max="8" width="17.6640625" customWidth="1"/>
    <col min="9" max="9" width="21" customWidth="1"/>
    <col min="10" max="10" width="15.1640625" customWidth="1"/>
    <col min="11" max="11" width="14" customWidth="1"/>
    <col min="12" max="12" width="28" customWidth="1"/>
  </cols>
  <sheetData>
    <row r="1" spans="1:12" ht="18" customHeight="1">
      <c r="A1" s="509" t="s">
        <v>897</v>
      </c>
      <c r="B1" s="957" t="s">
        <v>902</v>
      </c>
      <c r="C1" s="957"/>
      <c r="D1" s="957"/>
      <c r="E1" s="957"/>
      <c r="F1" s="957"/>
      <c r="G1" s="196"/>
    </row>
    <row r="2" spans="1:12" ht="41" customHeight="1">
      <c r="A2" s="309" t="s">
        <v>1128</v>
      </c>
      <c r="B2" s="304" t="s">
        <v>1133</v>
      </c>
      <c r="C2" s="969" t="s">
        <v>1129</v>
      </c>
      <c r="D2" s="970"/>
      <c r="E2" s="970"/>
      <c r="F2" s="909"/>
      <c r="G2" s="196"/>
    </row>
    <row r="3" spans="1:12" ht="46" customHeight="1">
      <c r="A3" s="122" t="s">
        <v>141</v>
      </c>
      <c r="B3" s="910" t="s">
        <v>2865</v>
      </c>
      <c r="C3" s="911"/>
      <c r="D3" s="911"/>
      <c r="E3" s="911"/>
      <c r="F3" s="911"/>
    </row>
    <row r="4" spans="1:12" ht="37" customHeight="1">
      <c r="A4" s="128" t="s">
        <v>142</v>
      </c>
      <c r="B4" s="910" t="s">
        <v>2697</v>
      </c>
      <c r="C4" s="924"/>
      <c r="D4" s="924"/>
      <c r="E4" s="924"/>
      <c r="F4" s="924"/>
    </row>
    <row r="5" spans="1:12" ht="42" customHeight="1">
      <c r="A5" s="509" t="s">
        <v>666</v>
      </c>
      <c r="B5" s="891" t="s">
        <v>1883</v>
      </c>
      <c r="C5" s="890"/>
      <c r="D5" s="890"/>
      <c r="E5" s="941"/>
      <c r="F5" s="941"/>
    </row>
    <row r="7" spans="1:12" ht="17" customHeight="1">
      <c r="B7" s="1190" t="s">
        <v>1862</v>
      </c>
      <c r="C7" s="1190"/>
      <c r="D7" s="1190"/>
      <c r="E7" s="295"/>
      <c r="F7" s="295"/>
      <c r="G7" s="295"/>
      <c r="H7" s="295"/>
    </row>
    <row r="8" spans="1:12" ht="34" customHeight="1">
      <c r="B8" s="1190" t="s">
        <v>1865</v>
      </c>
      <c r="C8" s="1190"/>
      <c r="D8" s="1190"/>
      <c r="E8" s="295"/>
      <c r="F8" s="295"/>
      <c r="G8" s="295"/>
      <c r="H8" s="295"/>
    </row>
    <row r="9" spans="1:12" ht="16">
      <c r="B9" s="513"/>
      <c r="C9" s="295"/>
      <c r="D9" s="295"/>
      <c r="E9" s="295"/>
      <c r="F9" s="295"/>
      <c r="G9" s="295"/>
      <c r="H9" s="295"/>
    </row>
    <row r="10" spans="1:12">
      <c r="B10" s="1191" t="s">
        <v>192</v>
      </c>
      <c r="C10" s="1191"/>
      <c r="D10" s="1191"/>
      <c r="E10" s="295"/>
      <c r="F10" s="295"/>
      <c r="G10" s="295"/>
      <c r="H10" s="295"/>
    </row>
    <row r="11" spans="1:12" ht="33" customHeight="1" thickBot="1">
      <c r="B11" s="332"/>
      <c r="C11" s="1192" t="s">
        <v>194</v>
      </c>
      <c r="D11" s="1192"/>
      <c r="E11" s="1192"/>
      <c r="F11" s="295"/>
      <c r="G11" s="295"/>
      <c r="H11" s="295"/>
    </row>
    <row r="12" spans="1:12" ht="48">
      <c r="B12" s="1187" t="s">
        <v>1871</v>
      </c>
      <c r="C12" s="1187" t="s">
        <v>1866</v>
      </c>
      <c r="D12" s="1187" t="s">
        <v>1872</v>
      </c>
      <c r="E12" s="515" t="s">
        <v>1873</v>
      </c>
      <c r="F12" s="514" t="s">
        <v>1867</v>
      </c>
      <c r="G12" s="1187" t="s">
        <v>1876</v>
      </c>
      <c r="H12" s="514" t="s">
        <v>1877</v>
      </c>
      <c r="I12" s="514" t="s">
        <v>1881</v>
      </c>
      <c r="J12" s="514" t="s">
        <v>1868</v>
      </c>
      <c r="K12" s="514" t="s">
        <v>1869</v>
      </c>
      <c r="L12" s="514" t="s">
        <v>1880</v>
      </c>
    </row>
    <row r="13" spans="1:12" ht="32" customHeight="1">
      <c r="B13" s="1188"/>
      <c r="C13" s="1188"/>
      <c r="D13" s="1188"/>
      <c r="E13" s="515"/>
      <c r="F13" s="515"/>
      <c r="G13" s="1188"/>
      <c r="H13" s="515"/>
      <c r="I13" s="515"/>
      <c r="J13" s="515"/>
      <c r="K13" s="515"/>
      <c r="L13" s="515"/>
    </row>
    <row r="14" spans="1:12" ht="61" thickBot="1">
      <c r="B14" s="1189"/>
      <c r="C14" s="517" t="s">
        <v>1870</v>
      </c>
      <c r="D14" s="1189"/>
      <c r="E14" s="516" t="s">
        <v>1874</v>
      </c>
      <c r="F14" s="516" t="s">
        <v>1875</v>
      </c>
      <c r="G14" s="1189"/>
      <c r="H14" s="516" t="s">
        <v>1878</v>
      </c>
      <c r="I14" s="516" t="s">
        <v>1882</v>
      </c>
      <c r="J14" s="516" t="s">
        <v>1879</v>
      </c>
      <c r="K14" s="516"/>
      <c r="L14" s="516"/>
    </row>
    <row r="15" spans="1:12" ht="17" thickBot="1">
      <c r="B15" s="518"/>
      <c r="C15" s="519"/>
      <c r="D15" s="519"/>
      <c r="E15" s="519"/>
      <c r="F15" s="519"/>
      <c r="G15" s="519"/>
      <c r="H15" s="519"/>
      <c r="I15" s="519"/>
      <c r="J15" s="519"/>
      <c r="K15" s="519"/>
      <c r="L15" s="519"/>
    </row>
    <row r="16" spans="1:12" ht="17" thickBot="1">
      <c r="B16" s="518"/>
      <c r="C16" s="519"/>
      <c r="D16" s="519"/>
      <c r="E16" s="519"/>
      <c r="F16" s="519"/>
      <c r="G16" s="519"/>
      <c r="H16" s="519"/>
      <c r="I16" s="519"/>
      <c r="J16" s="519"/>
      <c r="K16" s="519"/>
      <c r="L16" s="519"/>
    </row>
    <row r="17" spans="2:12" ht="17" thickBot="1">
      <c r="B17" s="518"/>
      <c r="C17" s="519"/>
      <c r="D17" s="519"/>
      <c r="E17" s="519"/>
      <c r="F17" s="519"/>
      <c r="G17" s="519"/>
      <c r="H17" s="519"/>
      <c r="I17" s="519"/>
      <c r="J17" s="519"/>
      <c r="K17" s="519"/>
      <c r="L17" s="519"/>
    </row>
    <row r="18" spans="2:12" ht="17" thickBot="1">
      <c r="B18" s="518"/>
      <c r="C18" s="519"/>
      <c r="D18" s="519"/>
      <c r="E18" s="519"/>
      <c r="F18" s="519"/>
      <c r="G18" s="519"/>
      <c r="H18" s="519"/>
      <c r="I18" s="519"/>
      <c r="J18" s="519"/>
      <c r="K18" s="519"/>
      <c r="L18" s="519"/>
    </row>
    <row r="19" spans="2:12" ht="17" thickBot="1">
      <c r="B19" s="518"/>
      <c r="C19" s="519"/>
      <c r="D19" s="519"/>
      <c r="E19" s="519"/>
      <c r="F19" s="519"/>
      <c r="G19" s="519"/>
      <c r="H19" s="519"/>
      <c r="I19" s="519"/>
      <c r="J19" s="519"/>
      <c r="K19" s="519"/>
      <c r="L19" s="519"/>
    </row>
    <row r="20" spans="2:12" ht="17" thickBot="1">
      <c r="B20" s="518"/>
      <c r="C20" s="519"/>
      <c r="D20" s="519"/>
      <c r="E20" s="519"/>
      <c r="F20" s="519"/>
      <c r="G20" s="519"/>
      <c r="H20" s="519"/>
      <c r="I20" s="519"/>
      <c r="J20" s="519"/>
      <c r="K20" s="519"/>
      <c r="L20" s="519"/>
    </row>
  </sheetData>
  <mergeCells count="13">
    <mergeCell ref="B1:F1"/>
    <mergeCell ref="G12:G14"/>
    <mergeCell ref="D12:D14"/>
    <mergeCell ref="C12:C13"/>
    <mergeCell ref="B12:B14"/>
    <mergeCell ref="B8:D8"/>
    <mergeCell ref="B10:D10"/>
    <mergeCell ref="C11:E11"/>
    <mergeCell ref="C2:F2"/>
    <mergeCell ref="B3:F3"/>
    <mergeCell ref="B4:F4"/>
    <mergeCell ref="B5:F5"/>
    <mergeCell ref="B7:D7"/>
  </mergeCells>
  <phoneticPr fontId="41" type="noConversion"/>
  <pageMargins left="0.25" right="0.25" top="0.75000000000000011" bottom="0.75000000000000011" header="0.30000000000000004" footer="0.30000000000000004"/>
  <pageSetup scale="64"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1A00-000000000000}">
          <x14:formula1>
            <xm:f>'Drop Down Values'!$A$4:$A$6</xm:f>
          </x14:formula1>
          <xm:sqref>B2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28"/>
  <sheetViews>
    <sheetView zoomScale="125" zoomScaleNormal="125" workbookViewId="0"/>
  </sheetViews>
  <sheetFormatPr baseColWidth="10" defaultColWidth="8.83203125" defaultRowHeight="15"/>
  <cols>
    <col min="1" max="1" width="19.83203125" customWidth="1"/>
    <col min="2" max="2" width="21" customWidth="1"/>
    <col min="3" max="3" width="18.83203125" customWidth="1"/>
    <col min="4" max="4" width="28.1640625" customWidth="1"/>
    <col min="5" max="5" width="16.33203125" customWidth="1"/>
    <col min="6" max="6" width="17" customWidth="1"/>
    <col min="7" max="7" width="25.83203125" customWidth="1"/>
  </cols>
  <sheetData>
    <row r="1" spans="1:8" s="117" customFormat="1" ht="33" customHeight="1">
      <c r="A1" s="189" t="s">
        <v>905</v>
      </c>
      <c r="B1" s="957" t="s">
        <v>1654</v>
      </c>
      <c r="C1" s="957"/>
      <c r="D1" s="957"/>
      <c r="E1" s="957"/>
      <c r="F1" s="957"/>
      <c r="G1" s="957"/>
    </row>
    <row r="2" spans="1:8" s="117" customFormat="1" ht="38" customHeight="1">
      <c r="A2" s="309" t="s">
        <v>1128</v>
      </c>
      <c r="B2" s="304" t="s">
        <v>1133</v>
      </c>
      <c r="C2" s="903" t="s">
        <v>1129</v>
      </c>
      <c r="D2" s="904"/>
      <c r="E2" s="904"/>
      <c r="F2" s="904"/>
      <c r="G2" s="1065"/>
    </row>
    <row r="3" spans="1:8" s="117" customFormat="1" ht="33" customHeight="1">
      <c r="A3" s="122" t="s">
        <v>141</v>
      </c>
      <c r="B3" s="910" t="s">
        <v>1913</v>
      </c>
      <c r="C3" s="911"/>
      <c r="D3" s="911"/>
      <c r="E3" s="911"/>
      <c r="F3" s="911"/>
      <c r="G3" s="911"/>
      <c r="H3" s="125"/>
    </row>
    <row r="4" spans="1:8" s="117" customFormat="1" ht="48" customHeight="1">
      <c r="A4" s="128" t="s">
        <v>142</v>
      </c>
      <c r="B4" s="910" t="s">
        <v>1145</v>
      </c>
      <c r="C4" s="924"/>
      <c r="D4" s="924"/>
      <c r="E4" s="924"/>
      <c r="F4" s="911"/>
      <c r="G4" s="911"/>
    </row>
    <row r="5" spans="1:8" s="117" customFormat="1" ht="50" customHeight="1">
      <c r="A5" s="189" t="s">
        <v>666</v>
      </c>
      <c r="B5" s="891" t="s">
        <v>2698</v>
      </c>
      <c r="C5" s="890"/>
      <c r="D5" s="890"/>
      <c r="E5" s="890"/>
      <c r="F5" s="890"/>
      <c r="G5" s="890"/>
      <c r="H5" s="125"/>
    </row>
    <row r="6" spans="1:8" s="117" customFormat="1" ht="6" customHeight="1">
      <c r="A6" s="735"/>
      <c r="B6" s="248"/>
      <c r="C6" s="296"/>
      <c r="D6" s="296"/>
      <c r="E6" s="296"/>
      <c r="F6" s="296"/>
      <c r="G6" s="296"/>
      <c r="H6" s="125"/>
    </row>
    <row r="7" spans="1:8" s="117" customFormat="1" ht="67" customHeight="1">
      <c r="A7" s="488" t="s">
        <v>1656</v>
      </c>
      <c r="B7" s="891" t="s">
        <v>1655</v>
      </c>
      <c r="C7" s="890"/>
      <c r="D7" s="890"/>
      <c r="E7" s="890"/>
      <c r="F7" s="890"/>
      <c r="G7" s="890"/>
      <c r="H7" s="125"/>
    </row>
    <row r="8" spans="1:8" s="117" customFormat="1" ht="102" customHeight="1">
      <c r="A8" s="485" t="s">
        <v>1658</v>
      </c>
      <c r="B8" s="891" t="s">
        <v>1657</v>
      </c>
      <c r="C8" s="890"/>
      <c r="D8" s="890"/>
      <c r="E8" s="890"/>
      <c r="F8" s="890"/>
      <c r="G8" s="890"/>
      <c r="H8" s="125"/>
    </row>
    <row r="9" spans="1:8" s="117" customFormat="1" ht="12" customHeight="1">
      <c r="A9" s="485"/>
      <c r="B9" s="891"/>
      <c r="C9" s="890"/>
      <c r="D9" s="890"/>
      <c r="E9" s="890"/>
      <c r="F9" s="890"/>
      <c r="G9" s="890"/>
      <c r="H9" s="125"/>
    </row>
    <row r="10" spans="1:8" ht="17">
      <c r="B10" s="1193" t="s">
        <v>903</v>
      </c>
      <c r="C10" s="1194"/>
      <c r="H10" s="315" t="s">
        <v>901</v>
      </c>
    </row>
    <row r="11" spans="1:8">
      <c r="B11" s="1195" t="s">
        <v>904</v>
      </c>
      <c r="C11" s="1196"/>
      <c r="H11" t="s">
        <v>1407</v>
      </c>
    </row>
    <row r="12" spans="1:8" ht="16">
      <c r="B12" s="233"/>
      <c r="H12" t="s">
        <v>1140</v>
      </c>
    </row>
    <row r="13" spans="1:8">
      <c r="B13" s="234" t="s">
        <v>181</v>
      </c>
      <c r="H13" t="s">
        <v>173</v>
      </c>
    </row>
    <row r="14" spans="1:8">
      <c r="B14" s="234"/>
      <c r="H14" t="s">
        <v>1144</v>
      </c>
    </row>
    <row r="15" spans="1:8">
      <c r="B15" s="234" t="s">
        <v>182</v>
      </c>
      <c r="C15" s="234" t="s">
        <v>183</v>
      </c>
      <c r="H15" t="s">
        <v>1142</v>
      </c>
    </row>
    <row r="16" spans="1:8" ht="17" thickBot="1">
      <c r="B16" s="204"/>
    </row>
    <row r="17" spans="2:12" ht="49" thickBot="1">
      <c r="B17" s="239" t="s">
        <v>184</v>
      </c>
      <c r="C17" s="240" t="s">
        <v>185</v>
      </c>
      <c r="D17" s="240" t="s">
        <v>186</v>
      </c>
      <c r="E17" s="241" t="s">
        <v>187</v>
      </c>
      <c r="F17" s="241" t="s">
        <v>166</v>
      </c>
      <c r="G17" s="241" t="s">
        <v>1141</v>
      </c>
      <c r="I17" s="196"/>
      <c r="J17" s="196"/>
      <c r="K17" s="196"/>
      <c r="L17" s="196"/>
    </row>
    <row r="18" spans="2:12" ht="43" customHeight="1" thickBot="1">
      <c r="B18" s="316" t="s">
        <v>188</v>
      </c>
      <c r="C18" s="317" t="s">
        <v>189</v>
      </c>
      <c r="D18" s="317" t="s">
        <v>190</v>
      </c>
      <c r="E18" s="318" t="s">
        <v>191</v>
      </c>
      <c r="F18" s="318" t="s">
        <v>1143</v>
      </c>
      <c r="G18" s="318" t="s">
        <v>1408</v>
      </c>
      <c r="H18" s="196"/>
    </row>
    <row r="19" spans="2:12" ht="24" customHeight="1" thickBot="1">
      <c r="B19" s="208"/>
      <c r="C19" s="210"/>
      <c r="D19" s="210"/>
      <c r="E19" s="235"/>
      <c r="F19" s="235"/>
      <c r="G19" s="235"/>
      <c r="H19" s="196"/>
    </row>
    <row r="20" spans="2:12" ht="24" customHeight="1" thickBot="1">
      <c r="B20" s="208"/>
      <c r="C20" s="210"/>
      <c r="D20" s="210"/>
      <c r="E20" s="235"/>
      <c r="F20" s="235"/>
      <c r="G20" s="235"/>
    </row>
    <row r="21" spans="2:12" ht="24" customHeight="1" thickBot="1">
      <c r="B21" s="208"/>
      <c r="C21" s="210"/>
      <c r="D21" s="210"/>
      <c r="E21" s="235"/>
      <c r="F21" s="235"/>
      <c r="G21" s="235"/>
    </row>
    <row r="22" spans="2:12" ht="24" customHeight="1" thickBot="1">
      <c r="B22" s="208"/>
      <c r="C22" s="210"/>
      <c r="D22" s="210"/>
      <c r="E22" s="235"/>
      <c r="F22" s="235"/>
      <c r="G22" s="235"/>
    </row>
    <row r="23" spans="2:12" ht="24" customHeight="1" thickBot="1">
      <c r="B23" s="208"/>
      <c r="C23" s="210"/>
      <c r="D23" s="210"/>
      <c r="E23" s="235"/>
      <c r="F23" s="235"/>
      <c r="G23" s="235"/>
    </row>
    <row r="24" spans="2:12" ht="24" customHeight="1" thickBot="1">
      <c r="B24" s="208"/>
      <c r="C24" s="210"/>
      <c r="D24" s="210"/>
      <c r="E24" s="235"/>
      <c r="F24" s="235"/>
      <c r="G24" s="235"/>
    </row>
    <row r="25" spans="2:12" ht="16">
      <c r="B25" s="204"/>
    </row>
    <row r="26" spans="2:12" ht="16">
      <c r="B26" s="204"/>
    </row>
    <row r="27" spans="2:12" ht="16">
      <c r="B27" s="204"/>
    </row>
    <row r="28" spans="2:12">
      <c r="B28" s="183"/>
    </row>
  </sheetData>
  <mergeCells count="10">
    <mergeCell ref="B1:G1"/>
    <mergeCell ref="C2:G2"/>
    <mergeCell ref="B10:C10"/>
    <mergeCell ref="B11:C11"/>
    <mergeCell ref="B3:G3"/>
    <mergeCell ref="B4:G4"/>
    <mergeCell ref="B5:G5"/>
    <mergeCell ref="B7:G7"/>
    <mergeCell ref="B8:G8"/>
    <mergeCell ref="B9:G9"/>
  </mergeCells>
  <phoneticPr fontId="41" type="noConversion"/>
  <pageMargins left="0.25" right="0.25" top="0.75" bottom="0.75" header="0.3" footer="0.3"/>
  <pageSetup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1B00-000000000000}">
          <x14:formula1>
            <xm:f>'Drop Down Values'!$A$4:$A$6</xm:f>
          </x14:formula1>
          <xm:sqref>B2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32"/>
  <sheetViews>
    <sheetView zoomScale="125" zoomScaleNormal="125" workbookViewId="0"/>
  </sheetViews>
  <sheetFormatPr baseColWidth="10" defaultColWidth="11.5" defaultRowHeight="15"/>
  <cols>
    <col min="1" max="1" width="19.5" customWidth="1"/>
    <col min="2" max="2" width="15.1640625" customWidth="1"/>
    <col min="4" max="4" width="24" customWidth="1"/>
    <col min="5" max="5" width="22.1640625" customWidth="1"/>
    <col min="6" max="6" width="21.5" customWidth="1"/>
    <col min="8" max="8" width="24" customWidth="1"/>
    <col min="9" max="9" width="11.83203125" customWidth="1"/>
  </cols>
  <sheetData>
    <row r="1" spans="1:9" s="117" customFormat="1" ht="35" customHeight="1">
      <c r="A1" s="189" t="s">
        <v>897</v>
      </c>
      <c r="B1" s="957" t="s">
        <v>898</v>
      </c>
      <c r="C1" s="957"/>
      <c r="D1" s="957"/>
      <c r="E1" s="957"/>
      <c r="F1" s="957"/>
      <c r="G1" s="957"/>
      <c r="H1" s="957"/>
    </row>
    <row r="2" spans="1:9" s="117" customFormat="1" ht="35" customHeight="1">
      <c r="A2" s="309" t="s">
        <v>1128</v>
      </c>
      <c r="B2" s="304" t="s">
        <v>1133</v>
      </c>
      <c r="C2" s="969" t="s">
        <v>1129</v>
      </c>
      <c r="D2" s="970"/>
      <c r="E2" s="970"/>
      <c r="F2" s="970"/>
      <c r="G2" s="970"/>
      <c r="H2" s="909"/>
    </row>
    <row r="3" spans="1:9" s="117" customFormat="1" ht="43" customHeight="1">
      <c r="A3" s="122" t="s">
        <v>141</v>
      </c>
      <c r="B3" s="910" t="s">
        <v>1914</v>
      </c>
      <c r="C3" s="911"/>
      <c r="D3" s="911"/>
      <c r="E3" s="911"/>
      <c r="F3" s="911"/>
      <c r="G3" s="911"/>
      <c r="H3" s="911"/>
    </row>
    <row r="4" spans="1:9" s="117" customFormat="1" ht="35" customHeight="1">
      <c r="A4" s="128" t="s">
        <v>142</v>
      </c>
      <c r="B4" s="910" t="s">
        <v>2866</v>
      </c>
      <c r="C4" s="911"/>
      <c r="D4" s="911"/>
      <c r="E4" s="911"/>
      <c r="F4" s="911"/>
      <c r="G4" s="911"/>
      <c r="H4" s="911"/>
    </row>
    <row r="5" spans="1:9" s="117" customFormat="1" ht="41" customHeight="1">
      <c r="A5" s="117" t="s">
        <v>666</v>
      </c>
      <c r="B5" s="910" t="s">
        <v>1147</v>
      </c>
      <c r="C5" s="911"/>
      <c r="D5" s="911"/>
      <c r="E5" s="911"/>
      <c r="F5" s="911"/>
      <c r="G5" s="911"/>
      <c r="H5" s="911"/>
      <c r="I5" s="236" t="s">
        <v>899</v>
      </c>
    </row>
    <row r="6" spans="1:9" s="117" customFormat="1" ht="4" customHeight="1">
      <c r="B6" s="493"/>
      <c r="C6" s="494"/>
      <c r="D6" s="494"/>
      <c r="E6" s="494"/>
      <c r="F6" s="494"/>
      <c r="G6" s="494"/>
      <c r="H6" s="494"/>
      <c r="I6" s="236"/>
    </row>
    <row r="7" spans="1:9" ht="43" customHeight="1">
      <c r="A7" s="489" t="s">
        <v>1659</v>
      </c>
      <c r="B7" s="910" t="s">
        <v>1663</v>
      </c>
      <c r="C7" s="911"/>
      <c r="D7" s="911"/>
      <c r="E7" s="911"/>
      <c r="F7" s="911"/>
      <c r="G7" s="911"/>
      <c r="H7" s="911"/>
      <c r="I7" t="s">
        <v>2043</v>
      </c>
    </row>
    <row r="8" spans="1:9" ht="40" customHeight="1">
      <c r="A8" s="490" t="s">
        <v>1660</v>
      </c>
      <c r="B8" s="910" t="s">
        <v>1662</v>
      </c>
      <c r="C8" s="911"/>
      <c r="D8" s="911"/>
      <c r="E8" s="911"/>
      <c r="F8" s="911"/>
      <c r="G8" s="911"/>
      <c r="H8" s="911"/>
    </row>
    <row r="9" spans="1:9" ht="37" customHeight="1">
      <c r="A9" s="490" t="s">
        <v>1661</v>
      </c>
      <c r="B9" s="910" t="s">
        <v>1667</v>
      </c>
      <c r="C9" s="911"/>
      <c r="D9" s="911"/>
      <c r="E9" s="911"/>
      <c r="F9" s="911"/>
      <c r="G9" s="911"/>
      <c r="H9" s="911"/>
    </row>
    <row r="10" spans="1:9" ht="55" customHeight="1">
      <c r="A10" s="490" t="s">
        <v>1664</v>
      </c>
      <c r="B10" s="910" t="s">
        <v>1668</v>
      </c>
      <c r="C10" s="911"/>
      <c r="D10" s="911"/>
      <c r="E10" s="911"/>
      <c r="F10" s="911"/>
      <c r="G10" s="911"/>
      <c r="H10" s="911"/>
    </row>
    <row r="11" spans="1:9" ht="131" customHeight="1">
      <c r="A11" s="490" t="s">
        <v>1665</v>
      </c>
      <c r="B11" s="910" t="s">
        <v>1669</v>
      </c>
      <c r="C11" s="911"/>
      <c r="D11" s="911"/>
      <c r="E11" s="911"/>
      <c r="F11" s="911"/>
      <c r="G11" s="911"/>
      <c r="H11" s="911"/>
    </row>
    <row r="12" spans="1:9" ht="83" customHeight="1">
      <c r="A12" s="490" t="s">
        <v>1666</v>
      </c>
      <c r="B12" s="896" t="s">
        <v>1672</v>
      </c>
      <c r="C12" s="941"/>
      <c r="D12" s="941"/>
      <c r="E12" s="941"/>
      <c r="F12" s="941"/>
      <c r="G12" s="941"/>
      <c r="H12" s="941"/>
    </row>
    <row r="13" spans="1:9">
      <c r="A13" s="490"/>
      <c r="B13" s="896" t="s">
        <v>1673</v>
      </c>
      <c r="C13" s="941"/>
      <c r="D13" s="941"/>
      <c r="E13" s="941"/>
      <c r="F13" s="941"/>
      <c r="G13" s="941"/>
      <c r="H13" s="941"/>
    </row>
    <row r="14" spans="1:9" ht="103" customHeight="1">
      <c r="A14" s="490" t="s">
        <v>1670</v>
      </c>
      <c r="B14" s="896" t="s">
        <v>1674</v>
      </c>
      <c r="C14" s="941"/>
      <c r="D14" s="941"/>
      <c r="E14" s="941"/>
      <c r="F14" s="941"/>
      <c r="G14" s="941"/>
      <c r="H14" s="941"/>
    </row>
    <row r="15" spans="1:9" ht="36" customHeight="1">
      <c r="A15" s="490" t="s">
        <v>1671</v>
      </c>
      <c r="B15" s="896" t="s">
        <v>2699</v>
      </c>
      <c r="C15" s="941"/>
      <c r="D15" s="941"/>
      <c r="E15" s="941"/>
      <c r="F15" s="941"/>
      <c r="G15" s="941"/>
      <c r="H15" s="941"/>
    </row>
    <row r="16" spans="1:9" ht="5" customHeight="1">
      <c r="A16" s="490"/>
      <c r="B16" s="281"/>
      <c r="C16" s="249"/>
      <c r="D16" s="249"/>
      <c r="E16" s="249"/>
      <c r="F16" s="249"/>
      <c r="G16" s="249"/>
      <c r="H16" s="249"/>
    </row>
    <row r="17" spans="2:9">
      <c r="B17" s="1195" t="s">
        <v>895</v>
      </c>
      <c r="C17" s="1196"/>
      <c r="D17" s="1196"/>
    </row>
    <row r="18" spans="2:9">
      <c r="B18" s="1195" t="s">
        <v>896</v>
      </c>
      <c r="C18" s="1196"/>
      <c r="D18" s="1196"/>
    </row>
    <row r="19" spans="2:9" ht="16">
      <c r="B19" s="233"/>
    </row>
    <row r="20" spans="2:9" ht="22" customHeight="1">
      <c r="B20" s="234" t="s">
        <v>192</v>
      </c>
    </row>
    <row r="21" spans="2:9" ht="34" customHeight="1" thickBot="1">
      <c r="B21" s="234" t="s">
        <v>193</v>
      </c>
      <c r="C21" s="234" t="s">
        <v>194</v>
      </c>
    </row>
    <row r="22" spans="2:9" ht="16">
      <c r="B22" s="1197" t="s">
        <v>184</v>
      </c>
      <c r="C22" s="319" t="s">
        <v>195</v>
      </c>
      <c r="D22" s="1197" t="s">
        <v>1146</v>
      </c>
      <c r="E22" s="1197" t="s">
        <v>1149</v>
      </c>
      <c r="F22" s="1197" t="s">
        <v>1148</v>
      </c>
      <c r="G22" s="1197" t="s">
        <v>198</v>
      </c>
      <c r="H22" s="1197" t="s">
        <v>1150</v>
      </c>
    </row>
    <row r="23" spans="2:9" ht="33" thickBot="1">
      <c r="B23" s="1198"/>
      <c r="C23" s="320" t="s">
        <v>196</v>
      </c>
      <c r="D23" s="1198"/>
      <c r="E23" s="1199"/>
      <c r="F23" s="1198"/>
      <c r="G23" s="1198"/>
      <c r="H23" s="1198"/>
      <c r="I23" s="196"/>
    </row>
    <row r="24" spans="2:9" ht="62" customHeight="1" thickBot="1">
      <c r="B24" s="208"/>
      <c r="C24" s="210"/>
      <c r="D24" s="210"/>
      <c r="E24" s="291"/>
      <c r="F24" s="210"/>
      <c r="G24" s="210"/>
      <c r="H24" s="210"/>
    </row>
    <row r="25" spans="2:9" ht="62" customHeight="1" thickBot="1">
      <c r="B25" s="208"/>
      <c r="C25" s="210"/>
      <c r="D25" s="210"/>
      <c r="E25" s="291"/>
      <c r="F25" s="210"/>
      <c r="G25" s="210"/>
      <c r="H25" s="210"/>
    </row>
    <row r="26" spans="2:9" ht="62" customHeight="1" thickBot="1">
      <c r="B26" s="208"/>
      <c r="C26" s="210"/>
      <c r="D26" s="210"/>
      <c r="E26" s="291"/>
      <c r="F26" s="210"/>
      <c r="G26" s="210"/>
      <c r="H26" s="210"/>
    </row>
    <row r="27" spans="2:9" ht="62" customHeight="1" thickBot="1">
      <c r="B27" s="208"/>
      <c r="C27" s="210"/>
      <c r="D27" s="210"/>
      <c r="E27" s="291"/>
      <c r="F27" s="210"/>
      <c r="G27" s="210"/>
      <c r="H27" s="210"/>
    </row>
    <row r="28" spans="2:9" ht="62" customHeight="1" thickBot="1">
      <c r="B28" s="208"/>
      <c r="C28" s="210"/>
      <c r="D28" s="210"/>
      <c r="E28" s="291"/>
      <c r="F28" s="210"/>
      <c r="G28" s="210"/>
      <c r="H28" s="210"/>
    </row>
    <row r="29" spans="2:9" ht="62" customHeight="1" thickBot="1">
      <c r="B29" s="208"/>
      <c r="C29" s="210"/>
      <c r="D29" s="210"/>
      <c r="E29" s="291"/>
      <c r="F29" s="210"/>
      <c r="G29" s="210"/>
      <c r="H29" s="210"/>
    </row>
    <row r="30" spans="2:9" ht="16">
      <c r="B30" s="204"/>
    </row>
    <row r="31" spans="2:9" ht="16">
      <c r="B31" s="204"/>
    </row>
    <row r="32" spans="2:9">
      <c r="B32" s="183"/>
    </row>
  </sheetData>
  <mergeCells count="22">
    <mergeCell ref="B15:H15"/>
    <mergeCell ref="B10:H10"/>
    <mergeCell ref="B11:H11"/>
    <mergeCell ref="B12:H12"/>
    <mergeCell ref="B13:H13"/>
    <mergeCell ref="B14:H14"/>
    <mergeCell ref="B1:H1"/>
    <mergeCell ref="C2:H2"/>
    <mergeCell ref="D22:D23"/>
    <mergeCell ref="B22:B23"/>
    <mergeCell ref="B3:H3"/>
    <mergeCell ref="B4:H4"/>
    <mergeCell ref="B5:H5"/>
    <mergeCell ref="H22:H23"/>
    <mergeCell ref="G22:G23"/>
    <mergeCell ref="F22:F23"/>
    <mergeCell ref="E22:E23"/>
    <mergeCell ref="B17:D17"/>
    <mergeCell ref="B18:D18"/>
    <mergeCell ref="B7:H7"/>
    <mergeCell ref="B8:H8"/>
    <mergeCell ref="B9:H9"/>
  </mergeCells>
  <phoneticPr fontId="41" type="noConversion"/>
  <pageMargins left="0.25" right="0.25" top="0.75" bottom="0.75" header="0.3" footer="0.3"/>
  <pageSetup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1C00-000000000000}">
          <x14:formula1>
            <xm:f>'Drop Down Values'!$A$4:$A$6</xm:f>
          </x14:formula1>
          <xm:sqref>B2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50"/>
  <sheetViews>
    <sheetView zoomScale="125" zoomScaleNormal="125" workbookViewId="0"/>
  </sheetViews>
  <sheetFormatPr baseColWidth="10" defaultColWidth="11.5" defaultRowHeight="15"/>
  <cols>
    <col min="1" max="1" width="19.1640625" customWidth="1"/>
    <col min="3" max="6" width="18.33203125" customWidth="1"/>
    <col min="7" max="7" width="7.83203125" customWidth="1"/>
    <col min="8" max="8" width="9.1640625" customWidth="1"/>
  </cols>
  <sheetData>
    <row r="1" spans="1:11" s="117" customFormat="1" ht="34.5" customHeight="1">
      <c r="A1" s="485" t="s">
        <v>897</v>
      </c>
      <c r="B1" s="957" t="s">
        <v>2914</v>
      </c>
      <c r="C1" s="957"/>
      <c r="D1" s="957"/>
      <c r="E1" s="957"/>
      <c r="F1" s="957"/>
      <c r="G1" s="957"/>
      <c r="H1" s="957"/>
      <c r="K1" s="125"/>
    </row>
    <row r="2" spans="1:11" s="117" customFormat="1" ht="35" customHeight="1">
      <c r="A2" s="309" t="s">
        <v>1128</v>
      </c>
      <c r="B2" s="304" t="s">
        <v>1133</v>
      </c>
      <c r="C2" s="969" t="s">
        <v>1129</v>
      </c>
      <c r="D2" s="970"/>
      <c r="E2" s="970"/>
      <c r="F2" s="970"/>
      <c r="G2" s="970"/>
      <c r="H2" s="909"/>
    </row>
    <row r="3" spans="1:11" s="117" customFormat="1" ht="50" customHeight="1">
      <c r="A3" s="122" t="s">
        <v>141</v>
      </c>
      <c r="B3" s="910" t="s">
        <v>2807</v>
      </c>
      <c r="C3" s="911"/>
      <c r="D3" s="911"/>
      <c r="E3" s="911"/>
      <c r="F3" s="911"/>
      <c r="G3" s="911"/>
      <c r="H3" s="911"/>
    </row>
    <row r="4" spans="1:11" s="117" customFormat="1" ht="35" customHeight="1">
      <c r="A4" s="128" t="s">
        <v>142</v>
      </c>
      <c r="B4" s="910" t="s">
        <v>2806</v>
      </c>
      <c r="C4" s="911"/>
      <c r="D4" s="911"/>
      <c r="E4" s="911"/>
      <c r="F4" s="911"/>
      <c r="G4" s="911"/>
      <c r="H4" s="911"/>
    </row>
    <row r="5" spans="1:11" s="117" customFormat="1" ht="41" customHeight="1">
      <c r="A5" s="117" t="s">
        <v>666</v>
      </c>
      <c r="B5" s="910" t="s">
        <v>2786</v>
      </c>
      <c r="C5" s="911"/>
      <c r="D5" s="911"/>
      <c r="E5" s="911"/>
      <c r="F5" s="911"/>
      <c r="G5" s="911"/>
      <c r="H5" s="911"/>
      <c r="I5" s="236" t="s">
        <v>899</v>
      </c>
    </row>
    <row r="6" spans="1:11" s="117" customFormat="1" ht="10" customHeight="1">
      <c r="A6" s="492"/>
      <c r="B6" s="493"/>
      <c r="C6" s="494"/>
      <c r="D6" s="494"/>
      <c r="E6" s="494"/>
      <c r="F6" s="494"/>
      <c r="G6" s="494"/>
      <c r="H6" s="494"/>
      <c r="I6" s="236"/>
    </row>
    <row r="7" spans="1:11" s="124" customFormat="1" ht="19" customHeight="1">
      <c r="B7" s="527"/>
      <c r="C7" s="229"/>
      <c r="D7" s="229"/>
      <c r="E7" s="229"/>
      <c r="F7" s="229"/>
      <c r="G7" s="229"/>
      <c r="H7" s="229"/>
      <c r="I7" s="124" t="s">
        <v>2044</v>
      </c>
    </row>
    <row r="8" spans="1:11" s="124" customFormat="1" ht="20" customHeight="1">
      <c r="B8" s="1201" t="s">
        <v>1994</v>
      </c>
      <c r="C8" s="924"/>
      <c r="D8" s="924"/>
      <c r="E8" s="924"/>
      <c r="F8" s="924"/>
      <c r="G8" s="924"/>
      <c r="H8" s="924"/>
      <c r="I8" s="528"/>
    </row>
    <row r="9" spans="1:11" s="124" customFormat="1" ht="25" customHeight="1">
      <c r="B9" s="321" t="s">
        <v>1862</v>
      </c>
      <c r="C9" s="229"/>
      <c r="D9" s="229"/>
      <c r="E9" s="229"/>
      <c r="F9" s="229"/>
      <c r="G9" s="229"/>
      <c r="H9" s="229"/>
      <c r="I9" s="528"/>
    </row>
    <row r="10" spans="1:11" s="500" customFormat="1" ht="17">
      <c r="B10" s="529" t="s">
        <v>2046</v>
      </c>
    </row>
    <row r="11" spans="1:11">
      <c r="B11" s="491" t="s">
        <v>1677</v>
      </c>
    </row>
    <row r="12" spans="1:11">
      <c r="B12" s="491" t="s">
        <v>1678</v>
      </c>
    </row>
    <row r="13" spans="1:11">
      <c r="B13" s="491" t="s">
        <v>1679</v>
      </c>
    </row>
    <row r="14" spans="1:11">
      <c r="B14" s="491" t="s">
        <v>1680</v>
      </c>
    </row>
    <row r="15" spans="1:11">
      <c r="B15" s="491" t="s">
        <v>1681</v>
      </c>
    </row>
    <row r="16" spans="1:11">
      <c r="B16" s="491" t="s">
        <v>1682</v>
      </c>
    </row>
    <row r="17" spans="2:8">
      <c r="B17" s="491" t="s">
        <v>1683</v>
      </c>
    </row>
    <row r="18" spans="2:8">
      <c r="B18" s="491" t="s">
        <v>1684</v>
      </c>
    </row>
    <row r="19" spans="2:8">
      <c r="B19" s="491"/>
    </row>
    <row r="20" spans="2:8">
      <c r="B20" s="1200" t="s">
        <v>2787</v>
      </c>
      <c r="C20" s="924"/>
      <c r="D20" s="924"/>
      <c r="E20" s="924"/>
      <c r="F20" s="924"/>
      <c r="G20" s="924"/>
      <c r="H20" s="924"/>
    </row>
    <row r="21" spans="2:8">
      <c r="B21" s="1200" t="s">
        <v>1685</v>
      </c>
      <c r="C21" s="924"/>
      <c r="D21" s="924"/>
      <c r="E21" s="924"/>
      <c r="F21" s="924"/>
      <c r="G21" s="924"/>
      <c r="H21" s="924"/>
    </row>
    <row r="22" spans="2:8">
      <c r="B22" s="1200" t="s">
        <v>1686</v>
      </c>
      <c r="C22" s="924"/>
      <c r="D22" s="924"/>
      <c r="E22" s="924"/>
      <c r="F22" s="924"/>
      <c r="G22" s="924"/>
      <c r="H22" s="924"/>
    </row>
    <row r="23" spans="2:8">
      <c r="B23" s="733"/>
      <c r="C23" s="732"/>
      <c r="D23" s="732"/>
      <c r="E23" s="732"/>
      <c r="F23" s="732"/>
      <c r="G23" s="732"/>
      <c r="H23" s="732"/>
    </row>
    <row r="24" spans="2:8">
      <c r="B24" s="1200" t="s">
        <v>1687</v>
      </c>
      <c r="C24" s="924"/>
      <c r="D24" s="924"/>
      <c r="E24" s="924"/>
      <c r="F24" s="924"/>
      <c r="G24" s="924"/>
      <c r="H24" s="924"/>
    </row>
    <row r="25" spans="2:8">
      <c r="B25" s="1200" t="s">
        <v>2045</v>
      </c>
      <c r="C25" s="924"/>
      <c r="D25" s="924"/>
      <c r="E25" s="924"/>
      <c r="F25" s="924"/>
      <c r="G25" s="924"/>
      <c r="H25" s="924"/>
    </row>
    <row r="26" spans="2:8">
      <c r="B26" s="924"/>
      <c r="C26" s="924"/>
      <c r="D26" s="924"/>
      <c r="E26" s="924"/>
      <c r="F26" s="924"/>
      <c r="G26" s="924"/>
      <c r="H26" s="924"/>
    </row>
    <row r="27" spans="2:8">
      <c r="B27" s="1200" t="s">
        <v>2047</v>
      </c>
      <c r="C27" s="924"/>
      <c r="D27" s="924"/>
      <c r="E27" s="924"/>
      <c r="F27" s="924"/>
      <c r="G27" s="924"/>
      <c r="H27" s="924"/>
    </row>
    <row r="28" spans="2:8">
      <c r="B28" s="1200" t="s">
        <v>2048</v>
      </c>
      <c r="C28" s="924"/>
      <c r="D28" s="924"/>
      <c r="E28" s="924"/>
      <c r="F28" s="924"/>
      <c r="G28" s="924"/>
      <c r="H28" s="924"/>
    </row>
    <row r="29" spans="2:8" ht="39" customHeight="1">
      <c r="B29" s="1200" t="s">
        <v>2788</v>
      </c>
      <c r="C29" s="924"/>
      <c r="D29" s="924"/>
      <c r="E29" s="924"/>
      <c r="F29" s="924"/>
      <c r="G29" s="924"/>
      <c r="H29" s="924"/>
    </row>
    <row r="30" spans="2:8">
      <c r="B30" s="1200" t="s">
        <v>1688</v>
      </c>
      <c r="C30" s="924"/>
      <c r="D30" s="924"/>
      <c r="E30" s="924"/>
      <c r="F30" s="924"/>
      <c r="G30" s="924"/>
      <c r="H30" s="924"/>
    </row>
    <row r="31" spans="2:8" ht="27" customHeight="1">
      <c r="B31" s="1200" t="s">
        <v>2049</v>
      </c>
      <c r="C31" s="924"/>
      <c r="D31" s="924"/>
      <c r="E31" s="924"/>
      <c r="F31" s="924"/>
      <c r="G31" s="924"/>
      <c r="H31" s="924"/>
    </row>
    <row r="32" spans="2:8">
      <c r="B32" s="491"/>
    </row>
    <row r="33" spans="2:9">
      <c r="B33" s="491" t="s">
        <v>1689</v>
      </c>
      <c r="C33" s="491" t="s">
        <v>1690</v>
      </c>
    </row>
    <row r="34" spans="2:9">
      <c r="B34" s="491"/>
      <c r="I34" s="491"/>
    </row>
    <row r="35" spans="2:9">
      <c r="B35" s="491" t="s">
        <v>1691</v>
      </c>
    </row>
    <row r="36" spans="2:9">
      <c r="B36" s="491" t="s">
        <v>1692</v>
      </c>
    </row>
    <row r="37" spans="2:9">
      <c r="B37" s="491" t="s">
        <v>1693</v>
      </c>
    </row>
    <row r="38" spans="2:9">
      <c r="B38" s="491" t="s">
        <v>1694</v>
      </c>
    </row>
    <row r="39" spans="2:9">
      <c r="B39" s="491" t="s">
        <v>1695</v>
      </c>
    </row>
    <row r="40" spans="2:9">
      <c r="B40" s="491" t="s">
        <v>1696</v>
      </c>
    </row>
    <row r="41" spans="2:9">
      <c r="B41" s="491" t="s">
        <v>1697</v>
      </c>
    </row>
    <row r="42" spans="2:9">
      <c r="B42" s="491" t="s">
        <v>1698</v>
      </c>
    </row>
    <row r="43" spans="2:9">
      <c r="B43" s="491" t="s">
        <v>1182</v>
      </c>
    </row>
    <row r="44" spans="2:9">
      <c r="B44" s="491" t="s">
        <v>1699</v>
      </c>
    </row>
    <row r="45" spans="2:9">
      <c r="B45" s="491" t="s">
        <v>1700</v>
      </c>
    </row>
    <row r="46" spans="2:9">
      <c r="B46" s="491" t="s">
        <v>1701</v>
      </c>
    </row>
    <row r="47" spans="2:9">
      <c r="B47" s="491" t="s">
        <v>1702</v>
      </c>
    </row>
    <row r="48" spans="2:9">
      <c r="B48" s="491" t="s">
        <v>1703</v>
      </c>
    </row>
    <row r="49" spans="2:2">
      <c r="B49" s="491" t="s">
        <v>1704</v>
      </c>
    </row>
    <row r="50" spans="2:2">
      <c r="B50" s="491" t="s">
        <v>1705</v>
      </c>
    </row>
  </sheetData>
  <mergeCells count="16">
    <mergeCell ref="B1:H1"/>
    <mergeCell ref="B31:H31"/>
    <mergeCell ref="B27:H27"/>
    <mergeCell ref="B28:H28"/>
    <mergeCell ref="B29:H29"/>
    <mergeCell ref="B30:H30"/>
    <mergeCell ref="B20:H20"/>
    <mergeCell ref="B21:H21"/>
    <mergeCell ref="B22:H22"/>
    <mergeCell ref="B24:H24"/>
    <mergeCell ref="B25:H26"/>
    <mergeCell ref="C2:H2"/>
    <mergeCell ref="B3:H3"/>
    <mergeCell ref="B4:H4"/>
    <mergeCell ref="B5:H5"/>
    <mergeCell ref="B8:H8"/>
  </mergeCells>
  <phoneticPr fontId="41" type="noConversion"/>
  <pageMargins left="0.25" right="0.25"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1D00-000000000000}">
          <x14:formula1>
            <xm:f>'Drop Down Values'!$A$4:$A$6</xm:f>
          </x14:formula1>
          <xm:sqref>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F12"/>
  <sheetViews>
    <sheetView zoomScale="125" zoomScaleNormal="125" workbookViewId="0"/>
  </sheetViews>
  <sheetFormatPr baseColWidth="10" defaultColWidth="9.1640625" defaultRowHeight="15"/>
  <cols>
    <col min="1" max="1" width="20.5" style="117" customWidth="1"/>
    <col min="2" max="2" width="16" style="117" customWidth="1"/>
    <col min="3" max="3" width="63" style="117" customWidth="1"/>
    <col min="4" max="4" width="25.33203125" style="117" customWidth="1"/>
    <col min="5" max="5" width="11.1640625" style="117" customWidth="1"/>
    <col min="6" max="6" width="21" style="117" customWidth="1"/>
    <col min="7" max="16384" width="9.1640625" style="117"/>
  </cols>
  <sheetData>
    <row r="1" spans="1:6" ht="24" customHeight="1">
      <c r="A1" s="586" t="s">
        <v>143</v>
      </c>
      <c r="B1" s="907" t="s">
        <v>147</v>
      </c>
      <c r="C1" s="907"/>
      <c r="D1" s="907"/>
      <c r="E1" s="587"/>
      <c r="F1" s="587"/>
    </row>
    <row r="2" spans="1:6" ht="40" customHeight="1">
      <c r="A2" s="873" t="s">
        <v>1128</v>
      </c>
      <c r="B2" s="304" t="s">
        <v>1131</v>
      </c>
      <c r="C2" s="908" t="s">
        <v>1129</v>
      </c>
      <c r="D2" s="909"/>
      <c r="E2" s="124"/>
      <c r="F2" s="118"/>
    </row>
    <row r="3" spans="1:6" ht="36" customHeight="1">
      <c r="A3" s="122" t="s">
        <v>141</v>
      </c>
      <c r="B3" s="910" t="s">
        <v>1926</v>
      </c>
      <c r="C3" s="911"/>
      <c r="D3" s="911"/>
      <c r="F3" s="118"/>
    </row>
    <row r="4" spans="1:6" ht="44" customHeight="1">
      <c r="A4" s="128" t="s">
        <v>142</v>
      </c>
      <c r="B4" s="910" t="s">
        <v>146</v>
      </c>
      <c r="C4" s="911"/>
      <c r="D4" s="911"/>
      <c r="F4" s="118"/>
    </row>
    <row r="5" spans="1:6" ht="20" customHeight="1" thickBot="1">
      <c r="A5" s="117" t="s">
        <v>144</v>
      </c>
      <c r="B5" s="891" t="s">
        <v>1445</v>
      </c>
      <c r="C5" s="890"/>
      <c r="D5" s="890"/>
      <c r="E5" s="124"/>
      <c r="F5" s="118"/>
    </row>
    <row r="6" spans="1:6" ht="31" customHeight="1">
      <c r="A6" s="798" t="s">
        <v>148</v>
      </c>
      <c r="B6" s="799" t="s">
        <v>22</v>
      </c>
      <c r="C6" s="799" t="s">
        <v>23</v>
      </c>
      <c r="D6" s="800" t="s">
        <v>16</v>
      </c>
      <c r="E6" s="478" t="s">
        <v>3042</v>
      </c>
      <c r="F6" s="130" t="s">
        <v>3041</v>
      </c>
    </row>
    <row r="7" spans="1:6" ht="64" customHeight="1">
      <c r="A7" s="914">
        <v>1</v>
      </c>
      <c r="B7" s="916" t="s">
        <v>149</v>
      </c>
      <c r="C7" s="917" t="s">
        <v>3043</v>
      </c>
      <c r="D7" s="912" t="s">
        <v>3040</v>
      </c>
      <c r="E7" s="186" t="s">
        <v>3006</v>
      </c>
      <c r="F7" s="117" t="s">
        <v>165</v>
      </c>
    </row>
    <row r="8" spans="1:6" ht="34" customHeight="1">
      <c r="A8" s="915"/>
      <c r="B8" s="915"/>
      <c r="C8" s="918"/>
      <c r="D8" s="913"/>
      <c r="E8" s="186"/>
    </row>
    <row r="9" spans="1:6" ht="260" customHeight="1">
      <c r="A9" s="802">
        <v>2</v>
      </c>
      <c r="B9" s="803" t="s">
        <v>150</v>
      </c>
      <c r="C9" s="801" t="s">
        <v>3044</v>
      </c>
      <c r="D9" s="912" t="s">
        <v>3045</v>
      </c>
      <c r="F9" s="117" t="s">
        <v>165</v>
      </c>
    </row>
    <row r="10" spans="1:6" ht="120" customHeight="1">
      <c r="A10" s="804">
        <v>3</v>
      </c>
      <c r="B10" s="805" t="s">
        <v>151</v>
      </c>
      <c r="C10" s="801" t="s">
        <v>3047</v>
      </c>
      <c r="D10" s="913"/>
      <c r="F10" s="117" t="s">
        <v>165</v>
      </c>
    </row>
    <row r="11" spans="1:6" ht="166" customHeight="1">
      <c r="A11" s="802">
        <v>4</v>
      </c>
      <c r="B11" s="806" t="s">
        <v>152</v>
      </c>
      <c r="C11" s="801" t="s">
        <v>3046</v>
      </c>
      <c r="D11" s="912" t="s">
        <v>3048</v>
      </c>
      <c r="F11" s="117" t="s">
        <v>165</v>
      </c>
    </row>
    <row r="12" spans="1:6" ht="340" customHeight="1">
      <c r="A12" s="804">
        <v>5</v>
      </c>
      <c r="B12" s="807" t="s">
        <v>153</v>
      </c>
      <c r="C12" s="868" t="s">
        <v>3049</v>
      </c>
      <c r="D12" s="913"/>
      <c r="F12" s="117" t="s">
        <v>165</v>
      </c>
    </row>
  </sheetData>
  <mergeCells count="11">
    <mergeCell ref="D9:D10"/>
    <mergeCell ref="D11:D12"/>
    <mergeCell ref="A7:A8"/>
    <mergeCell ref="B7:B8"/>
    <mergeCell ref="C7:C8"/>
    <mergeCell ref="D7:D8"/>
    <mergeCell ref="B1:D1"/>
    <mergeCell ref="C2:D2"/>
    <mergeCell ref="B3:D3"/>
    <mergeCell ref="B4:D4"/>
    <mergeCell ref="B5:D5"/>
  </mergeCells>
  <hyperlinks>
    <hyperlink ref="E7" location="'Information P&amp;S Assessment'!A1" display="Information P&amp;S Assessment" xr:uid="{00000000-0004-0000-0200-000000000000}"/>
  </hyperlinks>
  <pageMargins left="0.7" right="0.7" top="0.75" bottom="0.75" header="0.3" footer="0.3"/>
  <pageSetup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xr:uid="{00000000-0002-0000-0200-000000000000}">
          <x14:formula1>
            <xm:f>'Drop Down Values'!$A$4:$A$6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37"/>
  <sheetViews>
    <sheetView zoomScale="125" zoomScaleNormal="125" workbookViewId="0"/>
  </sheetViews>
  <sheetFormatPr baseColWidth="10" defaultColWidth="11.5" defaultRowHeight="15"/>
  <cols>
    <col min="1" max="1" width="19.1640625" customWidth="1"/>
    <col min="2" max="2" width="26" customWidth="1"/>
    <col min="3" max="3" width="76.83203125" customWidth="1"/>
  </cols>
  <sheetData>
    <row r="1" spans="1:5" s="117" customFormat="1" ht="35" customHeight="1">
      <c r="A1" s="189" t="s">
        <v>897</v>
      </c>
      <c r="B1" s="957" t="s">
        <v>1253</v>
      </c>
      <c r="C1" s="957"/>
    </row>
    <row r="2" spans="1:5" s="117" customFormat="1" ht="35" customHeight="1">
      <c r="A2" s="309" t="s">
        <v>1128</v>
      </c>
      <c r="B2" s="304" t="s">
        <v>1133</v>
      </c>
      <c r="C2" s="482" t="s">
        <v>1129</v>
      </c>
    </row>
    <row r="3" spans="1:5" s="117" customFormat="1" ht="42" customHeight="1">
      <c r="A3" s="122" t="s">
        <v>141</v>
      </c>
      <c r="B3" s="910" t="s">
        <v>2915</v>
      </c>
      <c r="C3" s="911"/>
    </row>
    <row r="4" spans="1:5" s="117" customFormat="1" ht="27" customHeight="1">
      <c r="A4" s="128" t="s">
        <v>142</v>
      </c>
      <c r="B4" s="910" t="s">
        <v>2916</v>
      </c>
      <c r="C4" s="911"/>
    </row>
    <row r="5" spans="1:5" s="117" customFormat="1" ht="33" customHeight="1">
      <c r="A5" s="117" t="s">
        <v>666</v>
      </c>
      <c r="B5" s="910" t="s">
        <v>2051</v>
      </c>
      <c r="C5" s="911"/>
      <c r="D5" s="236" t="s">
        <v>899</v>
      </c>
    </row>
    <row r="6" spans="1:5" s="117" customFormat="1" ht="5" customHeight="1">
      <c r="A6" s="543"/>
      <c r="B6" s="544"/>
      <c r="C6" s="545"/>
      <c r="D6" s="236"/>
    </row>
    <row r="7" spans="1:5">
      <c r="B7" t="s">
        <v>1994</v>
      </c>
      <c r="D7" t="s">
        <v>2050</v>
      </c>
    </row>
    <row r="8" spans="1:5" ht="20" customHeight="1">
      <c r="B8" s="321" t="s">
        <v>1862</v>
      </c>
      <c r="E8" s="196"/>
    </row>
    <row r="9" spans="1:5" ht="17">
      <c r="B9" s="321" t="s">
        <v>650</v>
      </c>
    </row>
    <row r="10" spans="1:5" ht="17">
      <c r="B10" s="321" t="s">
        <v>906</v>
      </c>
    </row>
    <row r="11" spans="1:5" ht="17">
      <c r="B11" s="226"/>
    </row>
    <row r="12" spans="1:5" ht="16">
      <c r="B12" s="233" t="s">
        <v>651</v>
      </c>
    </row>
    <row r="13" spans="1:5" ht="19" customHeight="1">
      <c r="B13" s="242" t="s">
        <v>907</v>
      </c>
    </row>
    <row r="14" spans="1:5" ht="19" customHeight="1">
      <c r="B14" s="242" t="s">
        <v>908</v>
      </c>
    </row>
    <row r="15" spans="1:5" ht="29" customHeight="1">
      <c r="B15" s="233" t="s">
        <v>652</v>
      </c>
    </row>
    <row r="16" spans="1:5" ht="34" customHeight="1">
      <c r="B16" s="243" t="s">
        <v>653</v>
      </c>
      <c r="C16" s="322"/>
    </row>
    <row r="17" spans="2:5">
      <c r="B17" s="244"/>
      <c r="C17" s="244" t="s">
        <v>1151</v>
      </c>
      <c r="E17" s="196"/>
    </row>
    <row r="18" spans="2:5" ht="33" customHeight="1">
      <c r="B18" s="244"/>
      <c r="C18" s="322"/>
    </row>
    <row r="19" spans="2:5" ht="22" customHeight="1">
      <c r="B19" s="244"/>
      <c r="C19" s="244" t="s">
        <v>1152</v>
      </c>
    </row>
    <row r="20" spans="2:5" ht="33" customHeight="1">
      <c r="B20" s="243" t="s">
        <v>654</v>
      </c>
      <c r="C20" s="244"/>
    </row>
    <row r="21" spans="2:5" ht="33" customHeight="1">
      <c r="B21" s="243" t="s">
        <v>655</v>
      </c>
      <c r="C21" s="244"/>
    </row>
    <row r="22" spans="2:5" ht="33" customHeight="1">
      <c r="B22" s="243" t="s">
        <v>656</v>
      </c>
      <c r="C22" s="244"/>
    </row>
    <row r="23" spans="2:5" ht="33" customHeight="1">
      <c r="B23" s="243" t="s">
        <v>657</v>
      </c>
      <c r="C23" s="244"/>
    </row>
    <row r="24" spans="2:5" ht="33" customHeight="1">
      <c r="B24" s="243" t="s">
        <v>658</v>
      </c>
      <c r="C24" s="1202"/>
    </row>
    <row r="25" spans="2:5">
      <c r="B25" s="243"/>
      <c r="C25" s="978"/>
    </row>
    <row r="26" spans="2:5">
      <c r="B26" s="243"/>
      <c r="C26" s="978"/>
    </row>
    <row r="27" spans="2:5">
      <c r="B27" s="243"/>
      <c r="C27" s="978"/>
    </row>
    <row r="28" spans="2:5">
      <c r="B28" s="243" t="s">
        <v>659</v>
      </c>
      <c r="C28" s="1202"/>
    </row>
    <row r="29" spans="2:5">
      <c r="B29" s="244"/>
      <c r="C29" s="978"/>
    </row>
    <row r="30" spans="2:5" ht="65" customHeight="1">
      <c r="B30" s="244"/>
      <c r="C30" s="978"/>
    </row>
    <row r="31" spans="2:5">
      <c r="B31" s="244"/>
      <c r="C31" s="244"/>
    </row>
    <row r="32" spans="2:5">
      <c r="B32" s="244"/>
      <c r="C32" s="244"/>
    </row>
    <row r="33" spans="2:3">
      <c r="B33" s="244"/>
      <c r="C33" s="244"/>
    </row>
    <row r="34" spans="2:3">
      <c r="B34" s="244"/>
      <c r="C34" s="244"/>
    </row>
    <row r="35" spans="2:3" ht="16">
      <c r="B35" s="204"/>
    </row>
    <row r="36" spans="2:3" ht="16">
      <c r="B36" s="204"/>
    </row>
    <row r="37" spans="2:3">
      <c r="B37" s="183"/>
    </row>
  </sheetData>
  <mergeCells count="6">
    <mergeCell ref="C28:C30"/>
    <mergeCell ref="B1:C1"/>
    <mergeCell ref="B3:C3"/>
    <mergeCell ref="B4:C4"/>
    <mergeCell ref="B5:C5"/>
    <mergeCell ref="C24:C27"/>
  </mergeCells>
  <phoneticPr fontId="41" type="noConversion"/>
  <pageMargins left="0.25" right="0.25"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1E00-000000000000}">
          <x14:formula1>
            <xm:f>'Drop Down Values'!$A$4:$A$6</xm:f>
          </x14:formula1>
          <xm:sqref>B2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44"/>
  <sheetViews>
    <sheetView zoomScale="125" zoomScaleNormal="125" workbookViewId="0"/>
  </sheetViews>
  <sheetFormatPr baseColWidth="10" defaultColWidth="11.5" defaultRowHeight="15"/>
  <cols>
    <col min="1" max="1" width="19.1640625" customWidth="1"/>
    <col min="2" max="2" width="59.6640625" customWidth="1"/>
    <col min="3" max="3" width="42.1640625" customWidth="1"/>
    <col min="4" max="4" width="33" customWidth="1"/>
  </cols>
  <sheetData>
    <row r="1" spans="1:4" s="117" customFormat="1" ht="35" customHeight="1">
      <c r="A1" s="523" t="s">
        <v>897</v>
      </c>
      <c r="B1" s="957" t="s">
        <v>1991</v>
      </c>
      <c r="C1" s="957"/>
    </row>
    <row r="2" spans="1:4" s="117" customFormat="1" ht="35" customHeight="1">
      <c r="A2" s="309" t="s">
        <v>1128</v>
      </c>
      <c r="B2" s="304" t="s">
        <v>1133</v>
      </c>
      <c r="C2" s="482" t="s">
        <v>1129</v>
      </c>
    </row>
    <row r="3" spans="1:4" s="117" customFormat="1" ht="42" customHeight="1">
      <c r="A3" s="122" t="s">
        <v>141</v>
      </c>
      <c r="B3" s="910" t="s">
        <v>2005</v>
      </c>
      <c r="C3" s="911"/>
    </row>
    <row r="4" spans="1:4" s="117" customFormat="1" ht="129" customHeight="1">
      <c r="A4" s="128" t="s">
        <v>142</v>
      </c>
      <c r="B4" s="896" t="s">
        <v>2795</v>
      </c>
      <c r="C4" s="941"/>
    </row>
    <row r="5" spans="1:4" s="117" customFormat="1" ht="33" customHeight="1">
      <c r="A5" s="117" t="s">
        <v>666</v>
      </c>
      <c r="B5" s="910" t="s">
        <v>2004</v>
      </c>
      <c r="C5" s="911"/>
      <c r="D5" s="236" t="s">
        <v>899</v>
      </c>
    </row>
    <row r="6" spans="1:4" s="117" customFormat="1" ht="4" customHeight="1">
      <c r="B6" s="493"/>
      <c r="C6" s="494"/>
      <c r="D6" s="236"/>
    </row>
    <row r="7" spans="1:4" ht="16">
      <c r="B7" s="533" t="s">
        <v>1994</v>
      </c>
      <c r="D7" t="s">
        <v>2794</v>
      </c>
    </row>
    <row r="8" spans="1:4" ht="8" customHeight="1">
      <c r="B8" s="533"/>
    </row>
    <row r="9" spans="1:4" s="162" customFormat="1" ht="17">
      <c r="B9" s="321" t="s">
        <v>1992</v>
      </c>
    </row>
    <row r="10" spans="1:4" s="162" customFormat="1" ht="16">
      <c r="B10" s="534" t="s">
        <v>1993</v>
      </c>
    </row>
    <row r="11" spans="1:4" s="162" customFormat="1" ht="16">
      <c r="B11" s="534" t="s">
        <v>1974</v>
      </c>
    </row>
    <row r="12" spans="1:4" s="162" customFormat="1" ht="16">
      <c r="B12" s="534" t="s">
        <v>1975</v>
      </c>
    </row>
    <row r="13" spans="1:4" s="162" customFormat="1" ht="6" customHeight="1">
      <c r="B13" s="534"/>
    </row>
    <row r="14" spans="1:4" s="162" customFormat="1" ht="16">
      <c r="B14" s="534" t="s">
        <v>1976</v>
      </c>
    </row>
    <row r="15" spans="1:4" s="162" customFormat="1" ht="16">
      <c r="B15" s="534"/>
    </row>
    <row r="16" spans="1:4" s="162" customFormat="1" ht="16">
      <c r="B16" s="534" t="s">
        <v>1977</v>
      </c>
    </row>
    <row r="17" spans="2:4" s="162" customFormat="1" ht="16">
      <c r="B17" s="534" t="s">
        <v>1974</v>
      </c>
    </row>
    <row r="18" spans="2:4" s="162" customFormat="1" ht="16">
      <c r="B18" s="534" t="s">
        <v>1975</v>
      </c>
    </row>
    <row r="19" spans="2:4" s="162" customFormat="1" ht="7" customHeight="1">
      <c r="B19" s="534"/>
    </row>
    <row r="20" spans="2:4" s="162" customFormat="1" ht="16">
      <c r="B20" s="535" t="s">
        <v>1995</v>
      </c>
    </row>
    <row r="21" spans="2:4" s="162" customFormat="1" ht="16">
      <c r="B21" s="535"/>
    </row>
    <row r="22" spans="2:4" s="162" customFormat="1" ht="16">
      <c r="B22" s="540" t="s">
        <v>1978</v>
      </c>
      <c r="C22" s="526"/>
      <c r="D22" s="526"/>
    </row>
    <row r="23" spans="2:4" s="162" customFormat="1" ht="21" customHeight="1">
      <c r="B23" s="1206" t="s">
        <v>1996</v>
      </c>
      <c r="C23" s="911"/>
    </row>
    <row r="24" spans="2:4" s="162" customFormat="1" ht="57" customHeight="1" thickBot="1">
      <c r="B24" s="1207" t="s">
        <v>2796</v>
      </c>
      <c r="C24" s="1075"/>
    </row>
    <row r="25" spans="2:4" s="162" customFormat="1" ht="17" thickBot="1">
      <c r="B25" s="536" t="s">
        <v>1979</v>
      </c>
      <c r="C25" s="531" t="s">
        <v>2700</v>
      </c>
    </row>
    <row r="26" spans="2:4" s="162" customFormat="1" ht="17" thickBot="1">
      <c r="B26" s="537" t="s">
        <v>1980</v>
      </c>
      <c r="C26" s="532" t="s">
        <v>1981</v>
      </c>
    </row>
    <row r="27" spans="2:4" s="162" customFormat="1" ht="49" thickBot="1">
      <c r="B27" s="537" t="s">
        <v>1982</v>
      </c>
      <c r="C27" s="532" t="s">
        <v>1983</v>
      </c>
    </row>
    <row r="28" spans="2:4" s="162" customFormat="1" ht="17" thickBot="1">
      <c r="B28" s="537" t="s">
        <v>1984</v>
      </c>
      <c r="C28" s="532" t="s">
        <v>1997</v>
      </c>
    </row>
    <row r="29" spans="2:4" s="162" customFormat="1" ht="17" thickBot="1">
      <c r="B29" s="537" t="s">
        <v>1985</v>
      </c>
      <c r="C29" s="532" t="s">
        <v>1998</v>
      </c>
    </row>
    <row r="30" spans="2:4" s="162" customFormat="1" ht="17" thickBot="1">
      <c r="B30" s="537" t="s">
        <v>1986</v>
      </c>
      <c r="C30" s="532" t="s">
        <v>1986</v>
      </c>
    </row>
    <row r="31" spans="2:4" s="162" customFormat="1" ht="17" thickBot="1">
      <c r="B31" s="537" t="s">
        <v>1987</v>
      </c>
      <c r="C31" s="532" t="s">
        <v>1999</v>
      </c>
    </row>
    <row r="32" spans="2:4" s="162" customFormat="1" ht="5" customHeight="1">
      <c r="B32" s="534" t="s">
        <v>495</v>
      </c>
    </row>
    <row r="33" spans="2:3" s="162" customFormat="1" ht="53" customHeight="1" thickBot="1">
      <c r="B33" s="1203" t="s">
        <v>2000</v>
      </c>
      <c r="C33" s="1075"/>
    </row>
    <row r="34" spans="2:3" s="162" customFormat="1" ht="33" customHeight="1" thickBot="1">
      <c r="B34" s="1203" t="s">
        <v>2006</v>
      </c>
      <c r="C34" s="1075"/>
    </row>
    <row r="35" spans="2:3" s="162" customFormat="1" ht="16">
      <c r="B35" s="539" t="s">
        <v>2001</v>
      </c>
    </row>
    <row r="36" spans="2:3" s="162" customFormat="1" ht="16">
      <c r="B36" s="539" t="s">
        <v>2002</v>
      </c>
    </row>
    <row r="37" spans="2:3" s="162" customFormat="1" ht="16">
      <c r="B37" s="539" t="s">
        <v>2003</v>
      </c>
    </row>
    <row r="38" spans="2:3" s="162" customFormat="1" ht="39" customHeight="1">
      <c r="B38" s="1204" t="s">
        <v>2007</v>
      </c>
      <c r="C38" s="1205"/>
    </row>
    <row r="39" spans="2:3" s="162" customFormat="1" ht="16">
      <c r="B39" s="538"/>
    </row>
    <row r="40" spans="2:3" s="162" customFormat="1" ht="16">
      <c r="B40" s="538" t="s">
        <v>1988</v>
      </c>
    </row>
    <row r="41" spans="2:3" s="162" customFormat="1" ht="16">
      <c r="B41" s="538"/>
    </row>
    <row r="42" spans="2:3" s="162" customFormat="1" ht="16">
      <c r="B42" s="538" t="s">
        <v>1989</v>
      </c>
    </row>
    <row r="43" spans="2:3" s="162" customFormat="1" ht="16">
      <c r="B43" s="538" t="s">
        <v>1990</v>
      </c>
    </row>
    <row r="44" spans="2:3">
      <c r="B44" s="530"/>
    </row>
  </sheetData>
  <mergeCells count="9">
    <mergeCell ref="B1:C1"/>
    <mergeCell ref="B34:C34"/>
    <mergeCell ref="B38:C38"/>
    <mergeCell ref="B3:C3"/>
    <mergeCell ref="B4:C4"/>
    <mergeCell ref="B5:C5"/>
    <mergeCell ref="B23:C23"/>
    <mergeCell ref="B24:C24"/>
    <mergeCell ref="B33:C33"/>
  </mergeCells>
  <phoneticPr fontId="41" type="noConversion"/>
  <pageMargins left="0.25" right="0.25"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1F00-000000000000}">
          <x14:formula1>
            <xm:f>'Drop Down Values'!$A$4:$A$6</xm:f>
          </x14:formula1>
          <xm:sqref>B2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32"/>
  <sheetViews>
    <sheetView zoomScale="125" zoomScaleNormal="125" workbookViewId="0"/>
  </sheetViews>
  <sheetFormatPr baseColWidth="10" defaultColWidth="11.5" defaultRowHeight="15"/>
  <cols>
    <col min="1" max="1" width="19.33203125" customWidth="1"/>
    <col min="2" max="2" width="15.33203125" customWidth="1"/>
    <col min="3" max="3" width="13.83203125" customWidth="1"/>
    <col min="8" max="8" width="16" customWidth="1"/>
    <col min="9" max="9" width="13.5" customWidth="1"/>
    <col min="10" max="10" width="14.83203125" customWidth="1"/>
  </cols>
  <sheetData>
    <row r="1" spans="1:13" s="117" customFormat="1" ht="35" customHeight="1">
      <c r="A1" s="735" t="s">
        <v>897</v>
      </c>
      <c r="B1" s="957" t="s">
        <v>2834</v>
      </c>
      <c r="C1" s="957"/>
      <c r="D1" s="1208"/>
      <c r="E1" s="1208"/>
      <c r="F1" s="1208"/>
      <c r="G1" s="1208"/>
      <c r="H1" s="1208"/>
      <c r="I1" s="1208"/>
      <c r="J1" s="1208"/>
      <c r="K1" s="1208"/>
      <c r="L1" s="1208"/>
    </row>
    <row r="2" spans="1:13" s="117" customFormat="1" ht="35" customHeight="1">
      <c r="A2" s="309" t="s">
        <v>1128</v>
      </c>
      <c r="B2" s="304" t="s">
        <v>1133</v>
      </c>
      <c r="C2" s="903" t="s">
        <v>1129</v>
      </c>
      <c r="D2" s="905"/>
      <c r="E2" s="905"/>
      <c r="F2" s="905"/>
      <c r="G2" s="905"/>
      <c r="H2" s="905"/>
      <c r="I2" s="905"/>
      <c r="J2" s="905"/>
      <c r="K2" s="905"/>
      <c r="L2" s="925"/>
    </row>
    <row r="3" spans="1:13" s="117" customFormat="1" ht="42" customHeight="1">
      <c r="A3" s="122" t="s">
        <v>141</v>
      </c>
      <c r="B3" s="910" t="s">
        <v>2833</v>
      </c>
      <c r="C3" s="924"/>
      <c r="D3" s="924"/>
      <c r="E3" s="924"/>
      <c r="F3" s="924"/>
      <c r="G3" s="924"/>
      <c r="H3" s="924"/>
      <c r="I3" s="924"/>
      <c r="J3" s="924"/>
      <c r="K3" s="924"/>
      <c r="L3" s="924"/>
    </row>
    <row r="4" spans="1:13" s="117" customFormat="1" ht="32" customHeight="1">
      <c r="A4" s="128" t="s">
        <v>142</v>
      </c>
      <c r="B4" s="910" t="s">
        <v>2828</v>
      </c>
      <c r="C4" s="924"/>
      <c r="D4" s="924"/>
      <c r="E4" s="924"/>
      <c r="F4" s="924"/>
      <c r="G4" s="924"/>
      <c r="H4" s="924"/>
      <c r="I4" s="924"/>
      <c r="J4" s="924"/>
      <c r="K4" s="924"/>
      <c r="L4" s="924"/>
    </row>
    <row r="5" spans="1:13" s="117" customFormat="1" ht="33" customHeight="1">
      <c r="A5" s="117" t="s">
        <v>666</v>
      </c>
      <c r="B5" s="910" t="s">
        <v>2832</v>
      </c>
      <c r="C5" s="924"/>
      <c r="D5" s="924"/>
      <c r="E5" s="924"/>
      <c r="F5" s="924"/>
      <c r="G5" s="924"/>
      <c r="H5" s="924"/>
      <c r="I5" s="924"/>
      <c r="J5" s="924"/>
      <c r="K5" s="924"/>
      <c r="L5" s="924"/>
    </row>
    <row r="6" spans="1:13" ht="5" customHeight="1">
      <c r="B6" s="788"/>
      <c r="C6" s="788"/>
      <c r="D6" s="788"/>
      <c r="E6" s="788"/>
      <c r="F6" s="788"/>
      <c r="G6" s="788"/>
      <c r="H6" s="788"/>
      <c r="I6" s="788"/>
      <c r="J6" s="788"/>
      <c r="K6" s="788"/>
      <c r="L6" s="788"/>
    </row>
    <row r="7" spans="1:13" ht="30">
      <c r="M7" s="236" t="s">
        <v>899</v>
      </c>
    </row>
    <row r="8" spans="1:13">
      <c r="B8" s="750"/>
      <c r="M8" t="s">
        <v>2794</v>
      </c>
    </row>
    <row r="10" spans="1:13">
      <c r="B10" s="742"/>
      <c r="C10" s="742"/>
      <c r="D10" s="742"/>
      <c r="E10" s="742"/>
      <c r="F10" s="742"/>
      <c r="G10" s="742"/>
      <c r="H10" s="742"/>
      <c r="I10" s="742"/>
      <c r="J10" s="742"/>
      <c r="K10" s="742"/>
      <c r="L10" s="743"/>
    </row>
    <row r="11" spans="1:13" ht="16">
      <c r="B11" s="744" t="s">
        <v>2789</v>
      </c>
      <c r="C11" s="742"/>
      <c r="D11" s="742"/>
      <c r="E11" s="742"/>
      <c r="F11" s="742"/>
      <c r="G11" s="742"/>
      <c r="H11" s="742"/>
      <c r="I11" s="742"/>
      <c r="J11" s="742"/>
      <c r="K11" s="742"/>
      <c r="L11" s="743"/>
    </row>
    <row r="12" spans="1:13">
      <c r="B12" s="742"/>
      <c r="C12" s="742"/>
      <c r="D12" s="742"/>
      <c r="E12" s="742"/>
      <c r="F12" s="742"/>
      <c r="G12" s="742"/>
      <c r="H12" s="742"/>
      <c r="I12" s="742"/>
      <c r="J12" s="742"/>
      <c r="K12" s="742"/>
      <c r="L12" s="743"/>
    </row>
    <row r="13" spans="1:13" ht="87" customHeight="1">
      <c r="B13" s="745" t="s">
        <v>2790</v>
      </c>
      <c r="C13" s="745" t="s">
        <v>2791</v>
      </c>
      <c r="D13" s="745" t="s">
        <v>2836</v>
      </c>
      <c r="E13" s="745" t="s">
        <v>2830</v>
      </c>
      <c r="F13" s="745" t="s">
        <v>2829</v>
      </c>
      <c r="G13" s="745" t="s">
        <v>2792</v>
      </c>
      <c r="H13" s="745" t="s">
        <v>2831</v>
      </c>
      <c r="I13" s="745" t="s">
        <v>2835</v>
      </c>
      <c r="J13" s="746" t="s">
        <v>2793</v>
      </c>
      <c r="K13" s="747"/>
      <c r="L13" s="747"/>
    </row>
    <row r="14" spans="1:13">
      <c r="B14" s="790"/>
      <c r="C14" s="791"/>
      <c r="D14" s="790"/>
      <c r="E14" s="791"/>
      <c r="F14" s="791"/>
      <c r="G14" s="790"/>
      <c r="H14" s="790"/>
      <c r="I14" s="790"/>
      <c r="J14" s="790"/>
      <c r="K14" s="790"/>
      <c r="L14" s="743"/>
    </row>
    <row r="15" spans="1:13">
      <c r="B15" s="790"/>
      <c r="C15" s="791"/>
      <c r="D15" s="790"/>
      <c r="E15" s="791"/>
      <c r="F15" s="791"/>
      <c r="G15" s="790"/>
      <c r="H15" s="790"/>
      <c r="I15" s="790"/>
      <c r="J15" s="790"/>
      <c r="K15" s="790"/>
      <c r="L15" s="743"/>
    </row>
    <row r="16" spans="1:13">
      <c r="B16" s="790"/>
      <c r="C16" s="791"/>
      <c r="D16" s="790"/>
      <c r="E16" s="791"/>
      <c r="F16" s="791"/>
      <c r="G16" s="790"/>
      <c r="H16" s="790"/>
      <c r="I16" s="790"/>
      <c r="J16" s="790"/>
      <c r="K16" s="790"/>
      <c r="L16" s="743"/>
    </row>
    <row r="17" spans="2:12">
      <c r="B17" s="790"/>
      <c r="C17" s="791"/>
      <c r="D17" s="790"/>
      <c r="E17" s="791"/>
      <c r="F17" s="791"/>
      <c r="G17" s="790"/>
      <c r="H17" s="790"/>
      <c r="I17" s="790"/>
      <c r="J17" s="790"/>
      <c r="K17" s="790"/>
      <c r="L17" s="743"/>
    </row>
    <row r="18" spans="2:12">
      <c r="B18" s="790"/>
      <c r="C18" s="791"/>
      <c r="D18" s="790"/>
      <c r="E18" s="791"/>
      <c r="F18" s="791"/>
      <c r="G18" s="790"/>
      <c r="H18" s="790"/>
      <c r="I18" s="790"/>
      <c r="J18" s="790"/>
      <c r="K18" s="790"/>
      <c r="L18" s="743"/>
    </row>
    <row r="19" spans="2:12">
      <c r="B19" s="790"/>
      <c r="C19" s="791"/>
      <c r="D19" s="790"/>
      <c r="E19" s="791"/>
      <c r="F19" s="791"/>
      <c r="G19" s="790"/>
      <c r="H19" s="790"/>
      <c r="I19" s="790"/>
      <c r="J19" s="790"/>
      <c r="K19" s="790"/>
      <c r="L19" s="743"/>
    </row>
    <row r="20" spans="2:12">
      <c r="B20" s="790"/>
      <c r="C20" s="791"/>
      <c r="D20" s="790"/>
      <c r="E20" s="791"/>
      <c r="F20" s="791"/>
      <c r="G20" s="790"/>
      <c r="H20" s="790"/>
      <c r="I20" s="790"/>
      <c r="J20" s="790"/>
      <c r="K20" s="790"/>
      <c r="L20" s="743"/>
    </row>
    <row r="21" spans="2:12">
      <c r="B21" s="790"/>
      <c r="C21" s="791"/>
      <c r="D21" s="790"/>
      <c r="E21" s="791"/>
      <c r="F21" s="791"/>
      <c r="G21" s="790"/>
      <c r="H21" s="790"/>
      <c r="I21" s="790"/>
      <c r="J21" s="790"/>
      <c r="K21" s="790"/>
      <c r="L21" s="743"/>
    </row>
    <row r="22" spans="2:12">
      <c r="B22" s="748"/>
      <c r="C22" s="749"/>
      <c r="D22" s="748"/>
      <c r="E22" s="749"/>
      <c r="F22" s="749"/>
      <c r="G22" s="748"/>
      <c r="H22" s="748"/>
      <c r="I22" s="748"/>
      <c r="J22" s="748"/>
      <c r="K22" s="748"/>
      <c r="L22" s="743"/>
    </row>
    <row r="23" spans="2:12">
      <c r="B23" s="748"/>
      <c r="C23" s="749"/>
      <c r="D23" s="748"/>
      <c r="E23" s="749"/>
      <c r="F23" s="749"/>
      <c r="G23" s="748"/>
      <c r="H23" s="748"/>
      <c r="I23" s="748"/>
      <c r="J23" s="748"/>
      <c r="K23" s="748"/>
      <c r="L23" s="743"/>
    </row>
    <row r="24" spans="2:12">
      <c r="B24" s="748"/>
      <c r="C24" s="749"/>
      <c r="D24" s="748"/>
      <c r="E24" s="749"/>
      <c r="F24" s="749"/>
      <c r="G24" s="748"/>
      <c r="H24" s="748"/>
      <c r="I24" s="748"/>
      <c r="J24" s="748"/>
      <c r="K24" s="748"/>
      <c r="L24" s="743"/>
    </row>
    <row r="25" spans="2:12">
      <c r="B25" s="748"/>
      <c r="C25" s="749"/>
      <c r="D25" s="748"/>
      <c r="E25" s="749"/>
      <c r="F25" s="749"/>
      <c r="G25" s="748"/>
      <c r="H25" s="748"/>
      <c r="I25" s="748"/>
      <c r="J25" s="748"/>
      <c r="K25" s="748"/>
      <c r="L25" s="743"/>
    </row>
    <row r="26" spans="2:12">
      <c r="B26" s="748"/>
      <c r="C26" s="749"/>
      <c r="D26" s="748"/>
      <c r="E26" s="749"/>
      <c r="F26" s="749"/>
      <c r="G26" s="748"/>
      <c r="H26" s="748"/>
      <c r="I26" s="748"/>
      <c r="J26" s="748"/>
      <c r="K26" s="748"/>
      <c r="L26" s="743"/>
    </row>
    <row r="27" spans="2:12">
      <c r="B27" s="748"/>
      <c r="C27" s="749"/>
      <c r="D27" s="748"/>
      <c r="E27" s="749"/>
      <c r="F27" s="749"/>
      <c r="G27" s="748"/>
      <c r="H27" s="748"/>
      <c r="I27" s="748"/>
      <c r="J27" s="748"/>
      <c r="K27" s="748"/>
      <c r="L27" s="743"/>
    </row>
    <row r="28" spans="2:12">
      <c r="B28" s="748"/>
      <c r="C28" s="749"/>
      <c r="D28" s="748"/>
      <c r="E28" s="749"/>
      <c r="F28" s="749"/>
      <c r="G28" s="748"/>
      <c r="H28" s="748"/>
      <c r="I28" s="748"/>
      <c r="J28" s="748"/>
      <c r="K28" s="748"/>
      <c r="L28" s="743"/>
    </row>
    <row r="29" spans="2:12">
      <c r="B29" s="748"/>
      <c r="C29" s="749"/>
      <c r="D29" s="748"/>
      <c r="E29" s="749"/>
      <c r="F29" s="749"/>
      <c r="G29" s="748"/>
      <c r="H29" s="748"/>
      <c r="I29" s="748"/>
      <c r="J29" s="748"/>
      <c r="K29" s="748"/>
      <c r="L29" s="743"/>
    </row>
    <row r="30" spans="2:12">
      <c r="B30" s="748"/>
      <c r="C30" s="749"/>
      <c r="D30" s="748"/>
      <c r="E30" s="749"/>
      <c r="F30" s="749"/>
      <c r="G30" s="748"/>
      <c r="H30" s="748"/>
      <c r="I30" s="748"/>
      <c r="J30" s="748"/>
      <c r="K30" s="748"/>
      <c r="L30" s="743"/>
    </row>
    <row r="31" spans="2:12">
      <c r="B31" s="748"/>
      <c r="C31" s="749"/>
      <c r="D31" s="748"/>
      <c r="E31" s="749"/>
      <c r="F31" s="749"/>
      <c r="G31" s="748"/>
      <c r="H31" s="748"/>
      <c r="I31" s="748"/>
      <c r="J31" s="748"/>
      <c r="K31" s="748"/>
      <c r="L31" s="743"/>
    </row>
    <row r="32" spans="2:12">
      <c r="B32" s="742"/>
      <c r="C32" s="742"/>
      <c r="D32" s="742"/>
      <c r="E32" s="742"/>
      <c r="F32" s="742"/>
      <c r="G32" s="742"/>
      <c r="H32" s="742"/>
      <c r="I32" s="742"/>
      <c r="J32" s="742"/>
      <c r="K32" s="742"/>
      <c r="L32" s="743"/>
    </row>
  </sheetData>
  <mergeCells count="5">
    <mergeCell ref="C2:L2"/>
    <mergeCell ref="B3:L3"/>
    <mergeCell ref="B4:L4"/>
    <mergeCell ref="B5:L5"/>
    <mergeCell ref="B1:L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2000-000000000000}">
          <x14:formula1>
            <xm:f>'Drop Down Values'!$A$4:$A$6</xm:f>
          </x14:formula1>
          <xm:sqref>B2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32"/>
  <sheetViews>
    <sheetView zoomScale="125" zoomScaleNormal="125" workbookViewId="0">
      <selection activeCell="K11" sqref="K11"/>
    </sheetView>
  </sheetViews>
  <sheetFormatPr baseColWidth="10" defaultColWidth="11.5" defaultRowHeight="15"/>
  <cols>
    <col min="1" max="1" width="19.6640625" customWidth="1"/>
    <col min="2" max="2" width="24.6640625" customWidth="1"/>
    <col min="3" max="3" width="5.1640625" customWidth="1"/>
    <col min="4" max="4" width="5.83203125" customWidth="1"/>
    <col min="5" max="5" width="14.83203125" customWidth="1"/>
  </cols>
  <sheetData>
    <row r="1" spans="1:11" s="117" customFormat="1" ht="35" customHeight="1">
      <c r="A1" s="189" t="s">
        <v>905</v>
      </c>
      <c r="B1" s="957" t="s">
        <v>1251</v>
      </c>
      <c r="C1" s="957"/>
      <c r="D1" s="957"/>
      <c r="E1" s="957"/>
      <c r="F1" s="957"/>
      <c r="G1" s="957"/>
      <c r="H1" s="957"/>
      <c r="I1" s="957"/>
    </row>
    <row r="2" spans="1:11" s="117" customFormat="1" ht="35" customHeight="1">
      <c r="A2" s="309" t="s">
        <v>1128</v>
      </c>
      <c r="B2" s="304" t="s">
        <v>1133</v>
      </c>
      <c r="C2" s="969" t="s">
        <v>1129</v>
      </c>
      <c r="D2" s="970"/>
      <c r="E2" s="970"/>
      <c r="F2" s="970"/>
      <c r="G2" s="970"/>
      <c r="H2" s="970"/>
      <c r="I2" s="909"/>
    </row>
    <row r="3" spans="1:11" s="117" customFormat="1" ht="30" customHeight="1">
      <c r="A3" s="122" t="s">
        <v>141</v>
      </c>
      <c r="B3" s="910" t="s">
        <v>3074</v>
      </c>
      <c r="C3" s="924"/>
      <c r="D3" s="924"/>
      <c r="E3" s="924"/>
      <c r="F3" s="924"/>
      <c r="G3" s="924"/>
      <c r="H3" s="924"/>
      <c r="I3" s="924"/>
      <c r="K3" s="125"/>
    </row>
    <row r="4" spans="1:11" s="117" customFormat="1" ht="61" customHeight="1">
      <c r="A4" s="128" t="s">
        <v>142</v>
      </c>
      <c r="B4" s="896" t="s">
        <v>2052</v>
      </c>
      <c r="C4" s="890"/>
      <c r="D4" s="890"/>
      <c r="E4" s="890"/>
      <c r="F4" s="890"/>
      <c r="G4" s="890"/>
      <c r="H4" s="890"/>
      <c r="I4" s="890"/>
    </row>
    <row r="5" spans="1:11" s="117" customFormat="1" ht="73" customHeight="1">
      <c r="A5" s="117" t="s">
        <v>666</v>
      </c>
      <c r="B5" s="896" t="s">
        <v>2701</v>
      </c>
      <c r="C5" s="890"/>
      <c r="D5" s="890"/>
      <c r="E5" s="890"/>
      <c r="F5" s="890"/>
      <c r="G5" s="890"/>
      <c r="H5" s="890"/>
      <c r="I5" s="890"/>
      <c r="J5" s="236" t="s">
        <v>899</v>
      </c>
    </row>
    <row r="6" spans="1:11" s="117" customFormat="1" ht="32" customHeight="1">
      <c r="B6" s="524" t="s">
        <v>1994</v>
      </c>
      <c r="C6" s="522"/>
      <c r="D6" s="522"/>
      <c r="E6" s="522"/>
      <c r="F6" s="522"/>
      <c r="G6" s="522"/>
      <c r="H6" s="522"/>
      <c r="I6" s="522"/>
      <c r="J6" s="236"/>
    </row>
    <row r="7" spans="1:11" ht="17">
      <c r="B7" s="321" t="s">
        <v>2053</v>
      </c>
      <c r="C7" s="193"/>
      <c r="D7" s="193"/>
      <c r="E7" s="193"/>
      <c r="J7" s="124" t="s">
        <v>2050</v>
      </c>
    </row>
    <row r="8" spans="1:11">
      <c r="J8" t="s">
        <v>173</v>
      </c>
    </row>
    <row r="9" spans="1:11" ht="17">
      <c r="B9" s="321" t="s">
        <v>660</v>
      </c>
    </row>
    <row r="10" spans="1:11">
      <c r="B10" s="245"/>
    </row>
    <row r="11" spans="1:11" ht="48" customHeight="1">
      <c r="B11" s="1209" t="s">
        <v>1154</v>
      </c>
      <c r="C11" s="924"/>
      <c r="D11" s="924"/>
      <c r="E11" s="924"/>
      <c r="F11" s="924"/>
      <c r="G11" s="924"/>
      <c r="H11" s="924"/>
      <c r="I11" s="924"/>
      <c r="K11" s="196"/>
    </row>
    <row r="12" spans="1:11" ht="23" customHeight="1" thickBot="1">
      <c r="B12" s="328"/>
      <c r="C12" s="1075" t="s">
        <v>663</v>
      </c>
      <c r="D12" s="1075"/>
      <c r="E12" s="1075"/>
      <c r="F12" s="290"/>
      <c r="G12" s="290"/>
      <c r="H12" s="290"/>
      <c r="I12" s="290"/>
    </row>
    <row r="13" spans="1:11" ht="39" customHeight="1">
      <c r="B13" s="1210"/>
      <c r="C13" s="1211"/>
      <c r="D13" s="1211"/>
      <c r="E13" s="1211"/>
      <c r="F13" s="1211"/>
      <c r="G13" s="1211"/>
      <c r="H13" s="1211"/>
      <c r="I13" s="934"/>
    </row>
    <row r="14" spans="1:11" ht="17" thickBot="1">
      <c r="B14" s="323"/>
      <c r="C14" s="324" t="s">
        <v>1158</v>
      </c>
      <c r="D14" s="325"/>
      <c r="E14" s="325"/>
      <c r="F14" s="325"/>
      <c r="G14" s="325"/>
      <c r="H14" s="325"/>
      <c r="I14" s="326"/>
    </row>
    <row r="15" spans="1:11" ht="16">
      <c r="B15" s="246"/>
    </row>
    <row r="16" spans="1:11" ht="16">
      <c r="B16" s="247" t="s">
        <v>909</v>
      </c>
    </row>
    <row r="17" spans="2:10" ht="26" customHeight="1" thickBot="1">
      <c r="B17" s="1216"/>
      <c r="C17" s="985"/>
      <c r="D17" s="985"/>
      <c r="E17" s="985"/>
      <c r="F17" s="985"/>
      <c r="G17" s="985"/>
      <c r="H17" s="985"/>
      <c r="I17" s="985"/>
    </row>
    <row r="18" spans="2:10" ht="26" customHeight="1" thickBot="1">
      <c r="B18" s="1216"/>
      <c r="C18" s="985"/>
      <c r="D18" s="985"/>
      <c r="E18" s="985"/>
      <c r="F18" s="985"/>
      <c r="G18" s="985"/>
      <c r="H18" s="985"/>
      <c r="I18" s="985"/>
    </row>
    <row r="19" spans="2:10" ht="26" customHeight="1" thickBot="1">
      <c r="B19" s="1216"/>
      <c r="C19" s="985"/>
      <c r="D19" s="985"/>
      <c r="E19" s="985"/>
      <c r="F19" s="985"/>
      <c r="G19" s="985"/>
      <c r="H19" s="985"/>
      <c r="I19" s="985"/>
    </row>
    <row r="20" spans="2:10" ht="16">
      <c r="B20" s="204"/>
    </row>
    <row r="21" spans="2:10">
      <c r="B21" s="234" t="s">
        <v>661</v>
      </c>
    </row>
    <row r="22" spans="2:10" ht="34" customHeight="1">
      <c r="B22" s="1218" t="s">
        <v>910</v>
      </c>
      <c r="C22" s="924"/>
      <c r="D22" s="924"/>
      <c r="E22" s="924"/>
      <c r="F22" s="924"/>
      <c r="G22" s="924"/>
      <c r="H22" s="924"/>
      <c r="I22" s="924"/>
    </row>
    <row r="23" spans="2:10" ht="30" customHeight="1">
      <c r="B23" s="1218" t="s">
        <v>911</v>
      </c>
      <c r="C23" s="924"/>
      <c r="D23" s="924"/>
      <c r="E23" s="924"/>
      <c r="F23" s="924"/>
      <c r="G23" s="924"/>
      <c r="H23" s="924"/>
      <c r="I23" s="924"/>
    </row>
    <row r="24" spans="2:10" ht="27" customHeight="1">
      <c r="B24" s="1218" t="s">
        <v>912</v>
      </c>
      <c r="C24" s="924"/>
      <c r="D24" s="924"/>
      <c r="E24" s="924"/>
      <c r="F24" s="924"/>
      <c r="G24" s="924"/>
      <c r="H24" s="924"/>
      <c r="I24" s="924"/>
    </row>
    <row r="25" spans="2:10" ht="45" customHeight="1">
      <c r="B25" s="1218" t="s">
        <v>913</v>
      </c>
      <c r="C25" s="924"/>
      <c r="D25" s="924"/>
      <c r="E25" s="924"/>
      <c r="F25" s="924"/>
      <c r="G25" s="924"/>
      <c r="H25" s="924"/>
      <c r="I25" s="924"/>
    </row>
    <row r="26" spans="2:10" ht="16">
      <c r="B26" s="233"/>
    </row>
    <row r="27" spans="2:10" ht="32" customHeight="1">
      <c r="B27" s="1212" t="s">
        <v>1155</v>
      </c>
      <c r="C27" s="1213"/>
      <c r="D27" s="1213"/>
      <c r="E27" s="1213"/>
      <c r="F27" s="1213"/>
      <c r="G27" s="1213"/>
      <c r="H27" s="1213"/>
      <c r="I27" s="1213"/>
    </row>
    <row r="28" spans="2:10" ht="16">
      <c r="C28" s="233" t="s">
        <v>663</v>
      </c>
    </row>
    <row r="29" spans="2:10" ht="39" customHeight="1">
      <c r="B29" s="1214" t="s">
        <v>1156</v>
      </c>
      <c r="C29" s="1215"/>
      <c r="D29" s="1215"/>
      <c r="E29" s="1215"/>
      <c r="F29" s="327" t="s">
        <v>623</v>
      </c>
      <c r="G29" s="303"/>
      <c r="H29" s="303"/>
      <c r="I29" s="303"/>
    </row>
    <row r="30" spans="2:10" ht="38" customHeight="1">
      <c r="B30" s="1217" t="s">
        <v>1157</v>
      </c>
      <c r="C30" s="965"/>
      <c r="D30" s="965"/>
      <c r="E30" s="965"/>
      <c r="F30" s="327" t="s">
        <v>623</v>
      </c>
      <c r="G30" s="312"/>
      <c r="H30" s="312"/>
      <c r="I30" s="312"/>
      <c r="J30" s="196"/>
    </row>
    <row r="31" spans="2:10">
      <c r="C31" t="s">
        <v>663</v>
      </c>
    </row>
    <row r="32" spans="2:10" ht="39" customHeight="1">
      <c r="B32" s="1214" t="s">
        <v>1159</v>
      </c>
      <c r="C32" s="1215"/>
      <c r="D32" s="1215"/>
      <c r="E32" s="1215"/>
      <c r="F32" s="327" t="s">
        <v>623</v>
      </c>
      <c r="G32" s="303"/>
      <c r="H32" s="303"/>
      <c r="I32" s="303"/>
    </row>
  </sheetData>
  <mergeCells count="19">
    <mergeCell ref="B30:E30"/>
    <mergeCell ref="C12:E12"/>
    <mergeCell ref="B32:E32"/>
    <mergeCell ref="B22:I22"/>
    <mergeCell ref="B23:I23"/>
    <mergeCell ref="B24:I24"/>
    <mergeCell ref="B25:I25"/>
    <mergeCell ref="B19:I19"/>
    <mergeCell ref="B18:I18"/>
    <mergeCell ref="B1:I1"/>
    <mergeCell ref="B11:I11"/>
    <mergeCell ref="B13:I13"/>
    <mergeCell ref="B27:I27"/>
    <mergeCell ref="B29:E29"/>
    <mergeCell ref="C2:I2"/>
    <mergeCell ref="B3:I3"/>
    <mergeCell ref="B4:I4"/>
    <mergeCell ref="B5:I5"/>
    <mergeCell ref="B17:I17"/>
  </mergeCells>
  <phoneticPr fontId="41" type="noConversion"/>
  <pageMargins left="0.25" right="0.25" top="0.75" bottom="0.75" header="0.3" footer="0.3"/>
  <pageSetup orientation="portrait"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2100-000000000000}">
          <x14:formula1>
            <xm:f>'Drop Down Values'!$A$4:$A$6</xm:f>
          </x14:formula1>
          <xm:sqref>B2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94"/>
  <sheetViews>
    <sheetView zoomScale="125" zoomScaleNormal="125" workbookViewId="0"/>
  </sheetViews>
  <sheetFormatPr baseColWidth="10" defaultColWidth="11.5" defaultRowHeight="15"/>
  <cols>
    <col min="1" max="1" width="19.33203125" customWidth="1"/>
    <col min="2" max="2" width="16.1640625" customWidth="1"/>
    <col min="3" max="3" width="19.1640625" customWidth="1"/>
    <col min="7" max="8" width="7.83203125" customWidth="1"/>
  </cols>
  <sheetData>
    <row r="1" spans="1:14" s="117" customFormat="1" ht="35" customHeight="1">
      <c r="A1" s="378" t="s">
        <v>905</v>
      </c>
      <c r="B1" s="957" t="s">
        <v>1405</v>
      </c>
      <c r="C1" s="957"/>
      <c r="D1" s="957"/>
      <c r="E1" s="957"/>
      <c r="F1" s="957"/>
      <c r="G1" s="957"/>
      <c r="H1" s="957"/>
      <c r="I1" s="957"/>
      <c r="J1" s="957"/>
      <c r="K1" s="957"/>
      <c r="L1" s="957"/>
      <c r="N1" s="125"/>
    </row>
    <row r="2" spans="1:14" s="117" customFormat="1" ht="35" customHeight="1">
      <c r="A2" s="309" t="s">
        <v>1128</v>
      </c>
      <c r="B2" s="304" t="s">
        <v>1133</v>
      </c>
      <c r="C2" s="969" t="s">
        <v>1129</v>
      </c>
      <c r="D2" s="970"/>
      <c r="E2" s="970"/>
      <c r="F2" s="970"/>
      <c r="G2" s="970"/>
      <c r="H2" s="970"/>
      <c r="I2" s="970"/>
      <c r="J2" s="970"/>
      <c r="K2" s="970"/>
      <c r="L2" s="909"/>
      <c r="N2" s="125"/>
    </row>
    <row r="3" spans="1:14" s="117" customFormat="1" ht="29" customHeight="1">
      <c r="A3" s="122" t="s">
        <v>141</v>
      </c>
      <c r="B3" s="910" t="s">
        <v>1916</v>
      </c>
      <c r="C3" s="924"/>
      <c r="D3" s="924"/>
      <c r="E3" s="924"/>
      <c r="F3" s="924"/>
      <c r="G3" s="924"/>
      <c r="H3" s="924"/>
      <c r="I3" s="924"/>
      <c r="J3" s="924"/>
      <c r="K3" s="924"/>
      <c r="L3" s="924"/>
      <c r="N3" s="125"/>
    </row>
    <row r="4" spans="1:14" s="117" customFormat="1" ht="49" customHeight="1">
      <c r="A4" s="128" t="s">
        <v>142</v>
      </c>
      <c r="B4" s="896" t="s">
        <v>1337</v>
      </c>
      <c r="C4" s="890"/>
      <c r="D4" s="890"/>
      <c r="E4" s="890"/>
      <c r="F4" s="890"/>
      <c r="G4" s="890"/>
      <c r="H4" s="890"/>
      <c r="I4" s="890"/>
      <c r="J4" s="890"/>
      <c r="K4" s="890"/>
      <c r="L4" s="890"/>
    </row>
    <row r="5" spans="1:14" s="117" customFormat="1" ht="34" customHeight="1">
      <c r="A5" s="117" t="s">
        <v>666</v>
      </c>
      <c r="B5" s="896" t="s">
        <v>1933</v>
      </c>
      <c r="C5" s="890"/>
      <c r="D5" s="890"/>
      <c r="E5" s="890"/>
      <c r="F5" s="890"/>
      <c r="G5" s="890"/>
      <c r="H5" s="890"/>
      <c r="I5" s="890"/>
      <c r="J5" s="890"/>
      <c r="K5" s="890"/>
      <c r="L5" s="890"/>
    </row>
    <row r="6" spans="1:14" ht="16" thickBot="1"/>
    <row r="7" spans="1:14" ht="32" customHeight="1">
      <c r="B7" s="1222" t="s">
        <v>1338</v>
      </c>
      <c r="C7" s="1223"/>
      <c r="D7" s="1224"/>
      <c r="E7" s="1224"/>
      <c r="F7" s="1224"/>
      <c r="G7" s="1224"/>
      <c r="H7" s="1224"/>
      <c r="I7" s="1224"/>
      <c r="J7" s="1224"/>
      <c r="K7" s="1225"/>
      <c r="L7" s="236" t="s">
        <v>899</v>
      </c>
    </row>
    <row r="8" spans="1:14" ht="17" customHeight="1">
      <c r="B8" s="1226" t="s">
        <v>1310</v>
      </c>
      <c r="C8" s="1227"/>
      <c r="D8" s="1228"/>
      <c r="E8" s="1228"/>
      <c r="F8" s="1228"/>
      <c r="G8" s="1228"/>
      <c r="H8" s="1228"/>
      <c r="I8" s="1228"/>
      <c r="J8" s="1228"/>
      <c r="K8" s="1229"/>
      <c r="L8" t="s">
        <v>2050</v>
      </c>
    </row>
    <row r="9" spans="1:14" ht="26" customHeight="1">
      <c r="B9" s="1230" t="s">
        <v>1333</v>
      </c>
      <c r="C9" s="1231"/>
      <c r="D9" s="1232"/>
      <c r="E9" s="1232"/>
      <c r="F9" s="1232"/>
      <c r="G9" s="1232"/>
      <c r="H9" s="1232"/>
      <c r="I9" s="1232"/>
      <c r="J9" s="1232"/>
      <c r="K9" s="1233"/>
    </row>
    <row r="10" spans="1:14" ht="24" customHeight="1">
      <c r="B10" s="1219" t="s">
        <v>1311</v>
      </c>
      <c r="C10" s="1220"/>
      <c r="D10" s="1220"/>
      <c r="E10" s="1220"/>
      <c r="F10" s="1220"/>
      <c r="G10" s="1220"/>
      <c r="H10" s="1219" t="s">
        <v>1312</v>
      </c>
      <c r="I10" s="1221"/>
      <c r="J10" s="1221"/>
      <c r="K10" s="1221"/>
    </row>
    <row r="11" spans="1:14">
      <c r="B11" s="1219"/>
      <c r="C11" s="1220"/>
      <c r="D11" s="1220"/>
      <c r="E11" s="1220"/>
      <c r="F11" s="1220"/>
      <c r="G11" s="1220"/>
      <c r="H11" s="1219" t="s">
        <v>1615</v>
      </c>
      <c r="I11" s="1221"/>
      <c r="J11" s="1221"/>
      <c r="K11" s="1221"/>
    </row>
    <row r="12" spans="1:14" ht="70" customHeight="1">
      <c r="B12" s="1219"/>
      <c r="C12" s="1220"/>
      <c r="D12" s="1220"/>
      <c r="E12" s="1220"/>
      <c r="F12" s="1220"/>
      <c r="G12" s="1220"/>
      <c r="H12" s="1221"/>
      <c r="I12" s="1221"/>
      <c r="J12" s="1221"/>
      <c r="K12" s="1221"/>
    </row>
    <row r="13" spans="1:14" ht="33" customHeight="1">
      <c r="B13" s="1219" t="s">
        <v>1313</v>
      </c>
      <c r="C13" s="1220"/>
      <c r="D13" s="1220"/>
      <c r="E13" s="1220"/>
      <c r="F13" s="1220"/>
      <c r="G13" s="1220"/>
      <c r="H13" s="1219" t="s">
        <v>1314</v>
      </c>
      <c r="I13" s="1221"/>
      <c r="J13" s="1221"/>
      <c r="K13" s="1221"/>
    </row>
    <row r="14" spans="1:14" ht="35" customHeight="1">
      <c r="B14" s="1219" t="s">
        <v>1315</v>
      </c>
      <c r="C14" s="1220"/>
      <c r="D14" s="1220"/>
      <c r="E14" s="1220"/>
      <c r="F14" s="1220"/>
      <c r="G14" s="1220"/>
      <c r="H14" s="1219" t="s">
        <v>1316</v>
      </c>
      <c r="I14" s="1221"/>
      <c r="J14" s="1221"/>
      <c r="K14" s="1221"/>
    </row>
    <row r="15" spans="1:14" ht="24" customHeight="1">
      <c r="B15" s="1219" t="s">
        <v>1317</v>
      </c>
      <c r="C15" s="1220"/>
      <c r="D15" s="1220"/>
      <c r="E15" s="1220"/>
      <c r="F15" s="1220"/>
      <c r="G15" s="1220"/>
      <c r="H15" s="1219" t="s">
        <v>1318</v>
      </c>
      <c r="I15" s="1220"/>
      <c r="J15" s="1220"/>
      <c r="K15" s="1220"/>
    </row>
    <row r="16" spans="1:14" ht="48" customHeight="1">
      <c r="B16" s="1219" t="s">
        <v>1319</v>
      </c>
      <c r="C16" s="1220"/>
      <c r="D16" s="1220"/>
      <c r="E16" s="1220"/>
      <c r="F16" s="1220"/>
      <c r="G16" s="1220"/>
      <c r="H16" s="1219" t="s">
        <v>1320</v>
      </c>
      <c r="I16" s="1220"/>
      <c r="J16" s="1220"/>
      <c r="K16" s="1220"/>
    </row>
    <row r="17" spans="2:11" ht="33" customHeight="1">
      <c r="B17" s="1219" t="s">
        <v>1321</v>
      </c>
      <c r="C17" s="1220"/>
      <c r="D17" s="1220"/>
      <c r="E17" s="1220"/>
      <c r="F17" s="1220"/>
      <c r="G17" s="1220"/>
      <c r="H17" s="1219" t="s">
        <v>1322</v>
      </c>
      <c r="I17" s="1220"/>
      <c r="J17" s="1220"/>
      <c r="K17" s="1220"/>
    </row>
    <row r="18" spans="2:11" ht="50" customHeight="1">
      <c r="B18" s="1219" t="s">
        <v>1323</v>
      </c>
      <c r="C18" s="1220"/>
      <c r="D18" s="1220"/>
      <c r="E18" s="1220"/>
      <c r="F18" s="1220"/>
      <c r="G18" s="1220"/>
      <c r="H18" s="1219" t="s">
        <v>1324</v>
      </c>
      <c r="I18" s="1220"/>
      <c r="J18" s="1220"/>
      <c r="K18" s="1220"/>
    </row>
    <row r="19" spans="2:11" ht="33" customHeight="1">
      <c r="B19" s="1219" t="s">
        <v>1325</v>
      </c>
      <c r="C19" s="1220"/>
      <c r="D19" s="1220"/>
      <c r="E19" s="1220"/>
      <c r="F19" s="1220"/>
      <c r="G19" s="1220"/>
      <c r="H19" s="1219" t="s">
        <v>1326</v>
      </c>
      <c r="I19" s="1220"/>
      <c r="J19" s="1220"/>
      <c r="K19" s="1220"/>
    </row>
    <row r="20" spans="2:11" ht="68" customHeight="1">
      <c r="B20" s="1219" t="s">
        <v>1327</v>
      </c>
      <c r="C20" s="1220"/>
      <c r="D20" s="1220"/>
      <c r="E20" s="1220"/>
      <c r="F20" s="1220"/>
      <c r="G20" s="1220"/>
      <c r="H20" s="1219" t="s">
        <v>1328</v>
      </c>
      <c r="I20" s="1220"/>
      <c r="J20" s="1220"/>
      <c r="K20" s="1220"/>
    </row>
    <row r="21" spans="2:11" ht="33" customHeight="1">
      <c r="B21" s="1219" t="s">
        <v>1329</v>
      </c>
      <c r="C21" s="1220"/>
      <c r="D21" s="1220"/>
      <c r="E21" s="1220"/>
      <c r="F21" s="1220"/>
      <c r="G21" s="1220"/>
      <c r="H21" s="1219" t="s">
        <v>1330</v>
      </c>
      <c r="I21" s="1220"/>
      <c r="J21" s="1220"/>
      <c r="K21" s="1220"/>
    </row>
    <row r="22" spans="2:11" ht="27" customHeight="1">
      <c r="B22" s="1219" t="s">
        <v>1331</v>
      </c>
      <c r="C22" s="1220"/>
      <c r="D22" s="1220"/>
      <c r="E22" s="1220"/>
      <c r="F22" s="1220"/>
      <c r="G22" s="1220"/>
      <c r="H22" s="1219" t="s">
        <v>1332</v>
      </c>
      <c r="I22" s="1220"/>
      <c r="J22" s="1220"/>
      <c r="K22" s="1220"/>
    </row>
    <row r="23" spans="2:11">
      <c r="B23" s="351"/>
    </row>
    <row r="24" spans="2:11" s="162" customFormat="1" ht="16">
      <c r="B24" s="402" t="s">
        <v>1334</v>
      </c>
    </row>
    <row r="25" spans="2:11" s="162" customFormat="1" ht="35" customHeight="1">
      <c r="B25" s="1124" t="s">
        <v>1335</v>
      </c>
      <c r="C25" s="1205"/>
      <c r="D25" s="1205"/>
      <c r="E25" s="1205"/>
      <c r="F25" s="1205"/>
      <c r="G25" s="1205"/>
      <c r="H25" s="1205"/>
      <c r="I25" s="1205"/>
      <c r="J25" s="1205"/>
      <c r="K25" s="1205"/>
    </row>
    <row r="26" spans="2:11" s="162" customFormat="1" ht="15" customHeight="1">
      <c r="B26" s="1124" t="s">
        <v>1336</v>
      </c>
      <c r="C26" s="1205"/>
      <c r="D26" s="1205"/>
      <c r="E26" s="1205"/>
      <c r="F26" s="1205"/>
      <c r="G26" s="1205"/>
      <c r="H26" s="1205"/>
      <c r="I26" s="1205"/>
      <c r="J26" s="1205"/>
      <c r="K26" s="1205"/>
    </row>
    <row r="27" spans="2:11" s="162" customFormat="1" ht="33" customHeight="1">
      <c r="B27" s="1124" t="s">
        <v>1616</v>
      </c>
      <c r="C27" s="1205"/>
      <c r="D27" s="1205"/>
      <c r="E27" s="1205"/>
      <c r="F27" s="1205"/>
      <c r="G27" s="1205"/>
      <c r="H27" s="1205"/>
      <c r="I27" s="1205"/>
      <c r="J27" s="1205"/>
      <c r="K27" s="1205"/>
    </row>
    <row r="28" spans="2:11" s="162" customFormat="1" ht="15" customHeight="1">
      <c r="B28" s="1124" t="s">
        <v>1629</v>
      </c>
      <c r="C28" s="1205"/>
      <c r="D28" s="1205"/>
      <c r="E28" s="1205"/>
      <c r="F28" s="1205"/>
      <c r="G28" s="1205"/>
      <c r="H28" s="1205"/>
      <c r="I28" s="1205"/>
      <c r="J28" s="1205"/>
      <c r="K28" s="1205"/>
    </row>
    <row r="29" spans="2:11" s="162" customFormat="1" ht="16" thickBot="1"/>
    <row r="30" spans="2:11" s="162" customFormat="1" ht="16.5" customHeight="1" thickBot="1">
      <c r="B30" s="1283" t="s">
        <v>1339</v>
      </c>
      <c r="C30" s="1284"/>
      <c r="D30" s="1284"/>
      <c r="E30" s="1284"/>
      <c r="F30" s="1284"/>
      <c r="G30" s="1284"/>
      <c r="H30" s="1284"/>
      <c r="I30" s="1285"/>
      <c r="J30" s="713"/>
    </row>
    <row r="31" spans="2:11" s="162" customFormat="1" ht="26" customHeight="1" thickBot="1">
      <c r="B31" s="1279" t="s">
        <v>1340</v>
      </c>
      <c r="C31" s="1279" t="s">
        <v>1341</v>
      </c>
      <c r="D31" s="1277" t="s">
        <v>22</v>
      </c>
      <c r="E31" s="1163"/>
      <c r="F31" s="1180"/>
      <c r="G31" s="1281" t="s">
        <v>1342</v>
      </c>
      <c r="H31" s="1282"/>
      <c r="I31" s="1279" t="s">
        <v>1343</v>
      </c>
      <c r="J31" s="1240"/>
    </row>
    <row r="32" spans="2:11" s="162" customFormat="1" ht="16" thickBot="1">
      <c r="B32" s="1280"/>
      <c r="C32" s="1280"/>
      <c r="D32" s="1278"/>
      <c r="E32" s="1269"/>
      <c r="F32" s="1270"/>
      <c r="G32" s="403" t="s">
        <v>1344</v>
      </c>
      <c r="H32" s="404" t="s">
        <v>1345</v>
      </c>
      <c r="I32" s="1280"/>
      <c r="J32" s="1240"/>
    </row>
    <row r="33" spans="2:10" s="162" customFormat="1" ht="18" customHeight="1" thickBot="1">
      <c r="B33" s="285" t="s">
        <v>1617</v>
      </c>
      <c r="C33" s="381" t="s">
        <v>1617</v>
      </c>
      <c r="D33" s="1250" t="s">
        <v>1346</v>
      </c>
      <c r="E33" s="1161"/>
      <c r="F33" s="1011"/>
      <c r="G33" s="403"/>
      <c r="H33" s="404"/>
      <c r="I33" s="666" t="s">
        <v>1406</v>
      </c>
      <c r="J33" s="662"/>
    </row>
    <row r="34" spans="2:10" s="162" customFormat="1" ht="31" thickBot="1">
      <c r="B34" s="405" t="s">
        <v>1617</v>
      </c>
      <c r="C34" s="406" t="s">
        <v>1618</v>
      </c>
      <c r="D34" s="1251" t="s">
        <v>1346</v>
      </c>
      <c r="E34" s="1161"/>
      <c r="F34" s="1011"/>
      <c r="G34" s="403"/>
      <c r="H34" s="404"/>
      <c r="I34" s="665" t="s">
        <v>1406</v>
      </c>
      <c r="J34" s="662"/>
    </row>
    <row r="35" spans="2:10" s="162" customFormat="1" ht="31" thickBot="1">
      <c r="B35" s="285" t="s">
        <v>1617</v>
      </c>
      <c r="C35" s="407" t="s">
        <v>1619</v>
      </c>
      <c r="D35" s="1250" t="s">
        <v>1347</v>
      </c>
      <c r="E35" s="1161"/>
      <c r="F35" s="1011"/>
      <c r="G35" s="403"/>
      <c r="H35" s="404" t="s">
        <v>1406</v>
      </c>
      <c r="I35" s="666"/>
      <c r="J35" s="662"/>
    </row>
    <row r="36" spans="2:10" s="162" customFormat="1" ht="26" customHeight="1" thickBot="1">
      <c r="B36" s="405" t="s">
        <v>1617</v>
      </c>
      <c r="C36" s="406" t="s">
        <v>1620</v>
      </c>
      <c r="D36" s="1251" t="s">
        <v>1348</v>
      </c>
      <c r="E36" s="1161"/>
      <c r="F36" s="1011"/>
      <c r="G36" s="403"/>
      <c r="H36" s="404" t="s">
        <v>1406</v>
      </c>
      <c r="I36" s="665"/>
      <c r="J36" s="662"/>
    </row>
    <row r="37" spans="2:10" s="162" customFormat="1" ht="16" thickBot="1">
      <c r="B37" s="410"/>
      <c r="C37" s="407" t="s">
        <v>1617</v>
      </c>
      <c r="D37" s="1250" t="s">
        <v>1443</v>
      </c>
      <c r="E37" s="1161"/>
      <c r="F37" s="1011"/>
      <c r="G37" s="411"/>
      <c r="H37" s="404" t="s">
        <v>1406</v>
      </c>
      <c r="I37" s="666"/>
      <c r="J37" s="662"/>
    </row>
    <row r="38" spans="2:10" s="162" customFormat="1" ht="31" thickBot="1">
      <c r="B38" s="410"/>
      <c r="C38" s="407" t="s">
        <v>1620</v>
      </c>
      <c r="D38" s="1251" t="s">
        <v>1346</v>
      </c>
      <c r="E38" s="1161"/>
      <c r="F38" s="1011"/>
      <c r="G38" s="411"/>
      <c r="H38" s="404" t="s">
        <v>1406</v>
      </c>
      <c r="I38" s="666"/>
      <c r="J38" s="662"/>
    </row>
    <row r="39" spans="2:10" s="162" customFormat="1" ht="19" customHeight="1" thickBot="1">
      <c r="B39" s="285" t="s">
        <v>1617</v>
      </c>
      <c r="C39" s="381" t="s">
        <v>1617</v>
      </c>
      <c r="D39" s="1250" t="s">
        <v>1348</v>
      </c>
      <c r="E39" s="1161"/>
      <c r="F39" s="1011"/>
      <c r="G39" s="403"/>
      <c r="H39" s="404" t="s">
        <v>1406</v>
      </c>
      <c r="I39" s="666"/>
      <c r="J39" s="662"/>
    </row>
    <row r="40" spans="2:10" s="162" customFormat="1" ht="31" thickBot="1">
      <c r="B40" s="405" t="s">
        <v>1617</v>
      </c>
      <c r="C40" s="406" t="s">
        <v>1618</v>
      </c>
      <c r="D40" s="1251" t="s">
        <v>1348</v>
      </c>
      <c r="E40" s="1161"/>
      <c r="F40" s="1011"/>
      <c r="G40" s="403"/>
      <c r="H40" s="404" t="s">
        <v>1406</v>
      </c>
      <c r="I40" s="665"/>
      <c r="J40" s="662"/>
    </row>
    <row r="41" spans="2:10" s="162" customFormat="1" ht="16" thickBot="1">
      <c r="B41" s="285" t="s">
        <v>1621</v>
      </c>
      <c r="C41" s="381" t="s">
        <v>235</v>
      </c>
      <c r="D41" s="1250" t="s">
        <v>1349</v>
      </c>
      <c r="E41" s="1161"/>
      <c r="F41" s="1011"/>
      <c r="G41" s="403"/>
      <c r="H41" s="404" t="s">
        <v>1406</v>
      </c>
      <c r="I41" s="666"/>
      <c r="J41" s="662"/>
    </row>
    <row r="42" spans="2:10" s="162" customFormat="1" ht="30" customHeight="1" thickBot="1">
      <c r="B42" s="405" t="s">
        <v>1617</v>
      </c>
      <c r="C42" s="406" t="s">
        <v>1350</v>
      </c>
      <c r="D42" s="1251" t="s">
        <v>1348</v>
      </c>
      <c r="E42" s="1161"/>
      <c r="F42" s="1011"/>
      <c r="G42" s="403"/>
      <c r="H42" s="404" t="s">
        <v>1406</v>
      </c>
      <c r="I42" s="665"/>
      <c r="J42" s="662"/>
    </row>
    <row r="43" spans="2:10" s="162" customFormat="1" ht="29" customHeight="1" thickBot="1">
      <c r="B43" s="285" t="s">
        <v>1617</v>
      </c>
      <c r="C43" s="381" t="s">
        <v>1351</v>
      </c>
      <c r="D43" s="1250" t="s">
        <v>1352</v>
      </c>
      <c r="E43" s="1161"/>
      <c r="F43" s="1011"/>
      <c r="G43" s="403"/>
      <c r="H43" s="404"/>
      <c r="I43" s="666" t="s">
        <v>1406</v>
      </c>
      <c r="J43" s="662"/>
    </row>
    <row r="44" spans="2:10" s="162" customFormat="1" ht="19" customHeight="1" thickBot="1">
      <c r="B44" s="405" t="s">
        <v>1617</v>
      </c>
      <c r="C44" s="406" t="s">
        <v>1351</v>
      </c>
      <c r="D44" s="1251" t="s">
        <v>1353</v>
      </c>
      <c r="E44" s="1161"/>
      <c r="F44" s="1011"/>
      <c r="G44" s="403"/>
      <c r="H44" s="404"/>
      <c r="I44" s="665" t="s">
        <v>1406</v>
      </c>
      <c r="J44" s="662"/>
    </row>
    <row r="45" spans="2:10" s="162" customFormat="1" ht="42" customHeight="1" thickBot="1">
      <c r="B45" s="285" t="s">
        <v>1617</v>
      </c>
      <c r="C45" s="381" t="s">
        <v>1351</v>
      </c>
      <c r="D45" s="1250" t="s">
        <v>1354</v>
      </c>
      <c r="E45" s="1161"/>
      <c r="F45" s="1011"/>
      <c r="G45" s="403"/>
      <c r="H45" s="404"/>
      <c r="I45" s="666" t="s">
        <v>1406</v>
      </c>
      <c r="J45" s="662"/>
    </row>
    <row r="46" spans="2:10" s="162" customFormat="1" ht="29" customHeight="1" thickBot="1">
      <c r="B46" s="405" t="s">
        <v>1617</v>
      </c>
      <c r="C46" s="406" t="s">
        <v>1351</v>
      </c>
      <c r="D46" s="1251" t="s">
        <v>1355</v>
      </c>
      <c r="E46" s="1161"/>
      <c r="F46" s="1011"/>
      <c r="G46" s="403"/>
      <c r="H46" s="404"/>
      <c r="I46" s="665" t="s">
        <v>1406</v>
      </c>
      <c r="J46" s="662"/>
    </row>
    <row r="47" spans="2:10" s="162" customFormat="1" ht="30" customHeight="1" thickBot="1">
      <c r="B47" s="285" t="s">
        <v>1617</v>
      </c>
      <c r="C47" s="381" t="s">
        <v>1351</v>
      </c>
      <c r="D47" s="1250" t="s">
        <v>1356</v>
      </c>
      <c r="E47" s="1161"/>
      <c r="F47" s="1011"/>
      <c r="G47" s="403"/>
      <c r="H47" s="404"/>
      <c r="I47" s="666" t="s">
        <v>1406</v>
      </c>
      <c r="J47" s="662"/>
    </row>
    <row r="48" spans="2:10" s="162" customFormat="1">
      <c r="B48" s="1256" t="s">
        <v>1617</v>
      </c>
      <c r="C48" s="1256" t="s">
        <v>1622</v>
      </c>
      <c r="D48" s="1266" t="s">
        <v>1357</v>
      </c>
      <c r="E48" s="1163"/>
      <c r="F48" s="1180"/>
      <c r="G48" s="1247"/>
      <c r="H48" s="1244"/>
      <c r="I48" s="1256" t="s">
        <v>1406</v>
      </c>
      <c r="J48" s="1240"/>
    </row>
    <row r="49" spans="2:10" s="162" customFormat="1">
      <c r="B49" s="1265"/>
      <c r="C49" s="1265"/>
      <c r="D49" s="1267"/>
      <c r="E49" s="1166"/>
      <c r="F49" s="1186"/>
      <c r="G49" s="1248"/>
      <c r="H49" s="1245"/>
      <c r="I49" s="1265"/>
      <c r="J49" s="1240"/>
    </row>
    <row r="50" spans="2:10" s="162" customFormat="1" ht="6" customHeight="1" thickBot="1">
      <c r="B50" s="1257"/>
      <c r="C50" s="1257"/>
      <c r="D50" s="1268"/>
      <c r="E50" s="1269"/>
      <c r="F50" s="1270"/>
      <c r="G50" s="1249"/>
      <c r="H50" s="1246"/>
      <c r="I50" s="1257"/>
      <c r="J50" s="1240"/>
    </row>
    <row r="51" spans="2:10" s="162" customFormat="1" ht="16" thickBot="1">
      <c r="B51" s="285" t="s">
        <v>1617</v>
      </c>
      <c r="C51" s="381" t="s">
        <v>1351</v>
      </c>
      <c r="D51" s="1250" t="s">
        <v>1358</v>
      </c>
      <c r="E51" s="1161"/>
      <c r="F51" s="1011"/>
      <c r="G51" s="403"/>
      <c r="H51" s="404"/>
      <c r="I51" s="666" t="s">
        <v>1406</v>
      </c>
      <c r="J51" s="662"/>
    </row>
    <row r="52" spans="2:10" s="162" customFormat="1" ht="91" thickBot="1">
      <c r="B52" s="405" t="s">
        <v>1617</v>
      </c>
      <c r="C52" s="406" t="s">
        <v>1359</v>
      </c>
      <c r="D52" s="1251" t="s">
        <v>1360</v>
      </c>
      <c r="E52" s="1161"/>
      <c r="F52" s="1011"/>
      <c r="G52" s="403"/>
      <c r="H52" s="404"/>
      <c r="I52" s="665" t="s">
        <v>1406</v>
      </c>
      <c r="J52" s="662"/>
    </row>
    <row r="53" spans="2:10" s="162" customFormat="1" ht="31" thickBot="1">
      <c r="B53" s="285" t="s">
        <v>1617</v>
      </c>
      <c r="C53" s="381" t="s">
        <v>1623</v>
      </c>
      <c r="D53" s="1250" t="s">
        <v>1624</v>
      </c>
      <c r="E53" s="1161"/>
      <c r="F53" s="1011"/>
      <c r="G53" s="403"/>
      <c r="H53" s="404"/>
      <c r="I53" s="666" t="s">
        <v>1406</v>
      </c>
      <c r="J53" s="662"/>
    </row>
    <row r="54" spans="2:10" s="162" customFormat="1" ht="41" customHeight="1" thickBot="1">
      <c r="B54" s="405" t="s">
        <v>1617</v>
      </c>
      <c r="C54" s="406" t="s">
        <v>1625</v>
      </c>
      <c r="D54" s="1251" t="s">
        <v>1361</v>
      </c>
      <c r="E54" s="1161"/>
      <c r="F54" s="1011"/>
      <c r="G54" s="403"/>
      <c r="H54" s="404"/>
      <c r="I54" s="665" t="s">
        <v>1406</v>
      </c>
      <c r="J54" s="662"/>
    </row>
    <row r="55" spans="2:10" s="162" customFormat="1" ht="16" thickBot="1">
      <c r="B55" s="285" t="s">
        <v>1617</v>
      </c>
      <c r="C55" s="381" t="s">
        <v>1617</v>
      </c>
      <c r="D55" s="1250" t="s">
        <v>1362</v>
      </c>
      <c r="E55" s="1161"/>
      <c r="F55" s="1011"/>
      <c r="G55" s="403"/>
      <c r="H55" s="404"/>
      <c r="I55" s="666" t="s">
        <v>1406</v>
      </c>
      <c r="J55" s="662"/>
    </row>
    <row r="56" spans="2:10" s="162" customFormat="1" ht="16" thickBot="1">
      <c r="B56" s="405" t="s">
        <v>1617</v>
      </c>
      <c r="C56" s="406" t="s">
        <v>1617</v>
      </c>
      <c r="D56" s="1251" t="s">
        <v>1363</v>
      </c>
      <c r="E56" s="1161"/>
      <c r="F56" s="1011"/>
      <c r="G56" s="403"/>
      <c r="H56" s="404"/>
      <c r="I56" s="665" t="s">
        <v>1406</v>
      </c>
      <c r="J56" s="662"/>
    </row>
    <row r="57" spans="2:10" s="162" customFormat="1" ht="16" thickBot="1">
      <c r="B57" s="285" t="s">
        <v>1617</v>
      </c>
      <c r="C57" s="381" t="s">
        <v>1617</v>
      </c>
      <c r="D57" s="1250" t="s">
        <v>1364</v>
      </c>
      <c r="E57" s="1161"/>
      <c r="F57" s="1011"/>
      <c r="G57" s="403"/>
      <c r="H57" s="404"/>
      <c r="I57" s="666" t="s">
        <v>1406</v>
      </c>
      <c r="J57" s="662"/>
    </row>
    <row r="58" spans="2:10" s="162" customFormat="1" ht="16" thickBot="1">
      <c r="B58" s="405" t="s">
        <v>1617</v>
      </c>
      <c r="C58" s="406" t="s">
        <v>1365</v>
      </c>
      <c r="D58" s="1251" t="s">
        <v>1366</v>
      </c>
      <c r="E58" s="1161"/>
      <c r="F58" s="1011"/>
      <c r="G58" s="403"/>
      <c r="H58" s="404"/>
      <c r="I58" s="665" t="s">
        <v>1406</v>
      </c>
      <c r="J58" s="662"/>
    </row>
    <row r="59" spans="2:10" s="162" customFormat="1" ht="16" thickBot="1">
      <c r="B59" s="285" t="s">
        <v>1617</v>
      </c>
      <c r="C59" s="381" t="s">
        <v>1367</v>
      </c>
      <c r="D59" s="1250" t="s">
        <v>1368</v>
      </c>
      <c r="E59" s="1161"/>
      <c r="F59" s="1011"/>
      <c r="G59" s="403"/>
      <c r="H59" s="404"/>
      <c r="I59" s="666" t="s">
        <v>1406</v>
      </c>
      <c r="J59" s="662"/>
    </row>
    <row r="60" spans="2:10" s="162" customFormat="1" ht="16" thickBot="1">
      <c r="B60" s="405" t="s">
        <v>1617</v>
      </c>
      <c r="C60" s="406" t="s">
        <v>1369</v>
      </c>
      <c r="D60" s="1251" t="s">
        <v>1366</v>
      </c>
      <c r="E60" s="1161"/>
      <c r="F60" s="1011"/>
      <c r="G60" s="403"/>
      <c r="H60" s="404"/>
      <c r="I60" s="665" t="s">
        <v>1406</v>
      </c>
      <c r="J60" s="662"/>
    </row>
    <row r="61" spans="2:10" s="162" customFormat="1" ht="16" thickBot="1">
      <c r="B61" s="1241" t="s">
        <v>1617</v>
      </c>
      <c r="C61" s="1241" t="s">
        <v>1370</v>
      </c>
      <c r="D61" s="1250" t="s">
        <v>1371</v>
      </c>
      <c r="E61" s="1161"/>
      <c r="F61" s="1011"/>
      <c r="G61" s="1247"/>
      <c r="H61" s="1244"/>
      <c r="I61" s="1241" t="s">
        <v>1406</v>
      </c>
      <c r="J61" s="1240"/>
    </row>
    <row r="62" spans="2:10" s="162" customFormat="1" ht="16" thickBot="1">
      <c r="B62" s="1242"/>
      <c r="C62" s="1242"/>
      <c r="D62" s="1250" t="s">
        <v>1372</v>
      </c>
      <c r="E62" s="1161"/>
      <c r="F62" s="1011"/>
      <c r="G62" s="1248"/>
      <c r="H62" s="1245"/>
      <c r="I62" s="1242"/>
      <c r="J62" s="1240"/>
    </row>
    <row r="63" spans="2:10" s="162" customFormat="1" ht="16" thickBot="1">
      <c r="B63" s="1242"/>
      <c r="C63" s="1242"/>
      <c r="D63" s="1250" t="s">
        <v>1373</v>
      </c>
      <c r="E63" s="1161"/>
      <c r="F63" s="1011"/>
      <c r="G63" s="1248"/>
      <c r="H63" s="1245"/>
      <c r="I63" s="1242"/>
      <c r="J63" s="1240"/>
    </row>
    <row r="64" spans="2:10" s="162" customFormat="1" ht="16" thickBot="1">
      <c r="B64" s="1243"/>
      <c r="C64" s="1243"/>
      <c r="D64" s="1250" t="s">
        <v>1374</v>
      </c>
      <c r="E64" s="1161"/>
      <c r="F64" s="1011"/>
      <c r="G64" s="1249"/>
      <c r="H64" s="1246"/>
      <c r="I64" s="1243"/>
      <c r="J64" s="1240"/>
    </row>
    <row r="65" spans="2:13" s="162" customFormat="1" ht="16" thickBot="1">
      <c r="B65" s="405" t="s">
        <v>1617</v>
      </c>
      <c r="C65" s="406" t="s">
        <v>1375</v>
      </c>
      <c r="D65" s="1251" t="s">
        <v>1376</v>
      </c>
      <c r="E65" s="1161"/>
      <c r="F65" s="1011"/>
      <c r="G65" s="403"/>
      <c r="H65" s="404" t="s">
        <v>1406</v>
      </c>
      <c r="I65" s="665"/>
      <c r="J65" s="662"/>
    </row>
    <row r="66" spans="2:13" s="162" customFormat="1" ht="16" thickBot="1">
      <c r="B66" s="285" t="s">
        <v>1617</v>
      </c>
      <c r="C66" s="381" t="s">
        <v>1377</v>
      </c>
      <c r="D66" s="1250" t="s">
        <v>1649</v>
      </c>
      <c r="E66" s="1161"/>
      <c r="F66" s="1011"/>
      <c r="G66" s="403"/>
      <c r="H66" s="404"/>
      <c r="I66" s="666" t="s">
        <v>1406</v>
      </c>
      <c r="J66" s="662"/>
    </row>
    <row r="67" spans="2:13" s="162" customFormat="1" ht="46" thickBot="1">
      <c r="B67" s="405" t="s">
        <v>1617</v>
      </c>
      <c r="C67" s="406" t="s">
        <v>1378</v>
      </c>
      <c r="D67" s="1251" t="s">
        <v>1379</v>
      </c>
      <c r="E67" s="1161"/>
      <c r="F67" s="1011"/>
      <c r="G67" s="403"/>
      <c r="H67" s="404"/>
      <c r="I67" s="665" t="s">
        <v>1406</v>
      </c>
      <c r="J67" s="662"/>
    </row>
    <row r="68" spans="2:13" s="162" customFormat="1" ht="16" thickBot="1">
      <c r="B68" s="285" t="s">
        <v>1617</v>
      </c>
      <c r="C68" s="381" t="s">
        <v>1380</v>
      </c>
      <c r="D68" s="1250" t="s">
        <v>1381</v>
      </c>
      <c r="E68" s="1161"/>
      <c r="F68" s="1011"/>
      <c r="G68" s="403"/>
      <c r="H68" s="404"/>
      <c r="I68" s="666" t="s">
        <v>1406</v>
      </c>
      <c r="J68" s="662"/>
    </row>
    <row r="69" spans="2:13" s="162" customFormat="1" ht="16" thickBot="1">
      <c r="B69" s="405" t="s">
        <v>1617</v>
      </c>
      <c r="C69" s="406" t="s">
        <v>1380</v>
      </c>
      <c r="D69" s="1251" t="s">
        <v>1382</v>
      </c>
      <c r="E69" s="1161"/>
      <c r="F69" s="1011"/>
      <c r="G69" s="403"/>
      <c r="H69" s="404"/>
      <c r="I69" s="665" t="s">
        <v>1406</v>
      </c>
      <c r="J69" s="662"/>
    </row>
    <row r="70" spans="2:13" s="162" customFormat="1" ht="18" thickBot="1">
      <c r="B70" s="285" t="s">
        <v>1617</v>
      </c>
      <c r="C70" s="381" t="s">
        <v>1383</v>
      </c>
      <c r="D70" s="1260" t="s">
        <v>1384</v>
      </c>
      <c r="E70" s="1163"/>
      <c r="F70" s="1180"/>
      <c r="G70" s="403"/>
      <c r="H70" s="404"/>
      <c r="I70" s="715" t="s">
        <v>1412</v>
      </c>
      <c r="J70" s="662"/>
    </row>
    <row r="71" spans="2:13" s="162" customFormat="1" ht="145" customHeight="1" thickBot="1">
      <c r="B71" s="1238" t="s">
        <v>1617</v>
      </c>
      <c r="C71" s="1238" t="s">
        <v>1385</v>
      </c>
      <c r="D71" s="1286" t="s">
        <v>1386</v>
      </c>
      <c r="E71" s="1287"/>
      <c r="F71" s="1288"/>
      <c r="G71" s="1236"/>
      <c r="H71" s="1234"/>
      <c r="I71" s="408" t="s">
        <v>1406</v>
      </c>
      <c r="J71" s="502"/>
      <c r="K71" s="380"/>
      <c r="L71" s="380"/>
      <c r="M71" s="87"/>
    </row>
    <row r="72" spans="2:13" ht="10" hidden="1" customHeight="1" thickBot="1">
      <c r="B72" s="1239"/>
      <c r="C72" s="1239"/>
      <c r="D72" s="1286"/>
      <c r="E72" s="1287"/>
      <c r="F72" s="1288"/>
      <c r="G72" s="1237"/>
      <c r="H72" s="1235"/>
      <c r="I72" s="408"/>
      <c r="J72" s="714"/>
    </row>
    <row r="73" spans="2:13" ht="53" customHeight="1" thickBot="1">
      <c r="B73" s="1258" t="s">
        <v>1617</v>
      </c>
      <c r="C73" s="1258" t="s">
        <v>1444</v>
      </c>
      <c r="D73" s="1251" t="s">
        <v>1387</v>
      </c>
      <c r="E73" s="1161"/>
      <c r="F73" s="1011"/>
      <c r="G73" s="1236"/>
      <c r="H73" s="1234"/>
      <c r="I73" s="1256" t="s">
        <v>1406</v>
      </c>
      <c r="J73" s="1255"/>
    </row>
    <row r="74" spans="2:13" ht="83" customHeight="1" thickBot="1">
      <c r="B74" s="1259"/>
      <c r="C74" s="1259"/>
      <c r="D74" s="1251" t="s">
        <v>1388</v>
      </c>
      <c r="E74" s="1161"/>
      <c r="F74" s="1011"/>
      <c r="G74" s="1237"/>
      <c r="H74" s="1235"/>
      <c r="I74" s="1257"/>
      <c r="J74" s="1255"/>
    </row>
    <row r="75" spans="2:13" ht="61" customHeight="1" thickBot="1">
      <c r="B75" s="395" t="s">
        <v>1617</v>
      </c>
      <c r="C75" s="394" t="s">
        <v>1652</v>
      </c>
      <c r="D75" s="1250" t="s">
        <v>1389</v>
      </c>
      <c r="E75" s="1161"/>
      <c r="F75" s="1011"/>
      <c r="G75" s="397"/>
      <c r="H75" s="396"/>
      <c r="I75" s="408" t="s">
        <v>1406</v>
      </c>
      <c r="J75" s="714"/>
    </row>
    <row r="76" spans="2:13" ht="34" customHeight="1" thickBot="1">
      <c r="B76" s="398" t="s">
        <v>1617</v>
      </c>
      <c r="C76" s="399" t="s">
        <v>1653</v>
      </c>
      <c r="D76" s="1251" t="s">
        <v>1390</v>
      </c>
      <c r="E76" s="1161"/>
      <c r="F76" s="1011"/>
      <c r="G76" s="397"/>
      <c r="H76" s="396"/>
      <c r="I76" s="665" t="s">
        <v>1406</v>
      </c>
      <c r="J76" s="714"/>
    </row>
    <row r="77" spans="2:13" ht="37" customHeight="1">
      <c r="B77" s="1252" t="s">
        <v>1617</v>
      </c>
      <c r="C77" s="1275" t="s">
        <v>1650</v>
      </c>
      <c r="D77" s="1260" t="s">
        <v>1391</v>
      </c>
      <c r="E77" s="1163"/>
      <c r="F77" s="1180"/>
      <c r="G77" s="1272"/>
      <c r="H77" s="1234"/>
      <c r="I77" s="1261" t="s">
        <v>1406</v>
      </c>
      <c r="J77" s="1255"/>
    </row>
    <row r="78" spans="2:13">
      <c r="B78" s="1253"/>
      <c r="C78" s="1264"/>
      <c r="D78" s="1264"/>
      <c r="E78" s="1165"/>
      <c r="F78" s="1186"/>
      <c r="G78" s="1273"/>
      <c r="H78" s="1271"/>
      <c r="I78" s="1262"/>
      <c r="J78" s="1255"/>
    </row>
    <row r="79" spans="2:13" ht="82" customHeight="1" thickBot="1">
      <c r="B79" s="1254"/>
      <c r="C79" s="1276"/>
      <c r="D79" s="1289" t="s">
        <v>1651</v>
      </c>
      <c r="E79" s="1290"/>
      <c r="F79" s="1291"/>
      <c r="G79" s="1274"/>
      <c r="H79" s="1235"/>
      <c r="I79" s="1263"/>
      <c r="J79" s="1255"/>
    </row>
    <row r="80" spans="2:13" ht="29" thickBot="1">
      <c r="B80" s="398" t="s">
        <v>1617</v>
      </c>
      <c r="C80" s="399" t="s">
        <v>1392</v>
      </c>
      <c r="D80" s="1251" t="s">
        <v>1393</v>
      </c>
      <c r="E80" s="1161"/>
      <c r="F80" s="1011"/>
      <c r="G80" s="397"/>
      <c r="H80" s="396"/>
      <c r="I80" s="665" t="s">
        <v>1406</v>
      </c>
      <c r="J80" s="714"/>
    </row>
    <row r="81" spans="2:10" ht="141" thickBot="1">
      <c r="B81" s="395" t="s">
        <v>1617</v>
      </c>
      <c r="C81" s="394" t="s">
        <v>1394</v>
      </c>
      <c r="D81" s="1250" t="s">
        <v>1395</v>
      </c>
      <c r="E81" s="1161"/>
      <c r="F81" s="1011"/>
      <c r="G81" s="397"/>
      <c r="H81" s="396"/>
      <c r="I81" s="408" t="s">
        <v>1406</v>
      </c>
      <c r="J81" s="714"/>
    </row>
    <row r="82" spans="2:10" ht="134" customHeight="1" thickBot="1">
      <c r="B82" s="398" t="s">
        <v>1617</v>
      </c>
      <c r="C82" s="399" t="s">
        <v>1626</v>
      </c>
      <c r="D82" s="1251" t="s">
        <v>1396</v>
      </c>
      <c r="E82" s="1161"/>
      <c r="F82" s="1011"/>
      <c r="G82" s="397"/>
      <c r="H82" s="396"/>
      <c r="I82" s="665" t="s">
        <v>1406</v>
      </c>
      <c r="J82" s="714"/>
    </row>
    <row r="83" spans="2:10" ht="43" customHeight="1" thickBot="1">
      <c r="B83" s="395" t="s">
        <v>1617</v>
      </c>
      <c r="C83" s="394" t="s">
        <v>1397</v>
      </c>
      <c r="D83" s="1250" t="s">
        <v>1398</v>
      </c>
      <c r="E83" s="1161"/>
      <c r="F83" s="1011"/>
      <c r="G83" s="397"/>
      <c r="H83" s="396"/>
      <c r="I83" s="408" t="s">
        <v>1406</v>
      </c>
      <c r="J83" s="714"/>
    </row>
    <row r="84" spans="2:10" ht="29" thickBot="1">
      <c r="B84" s="398" t="s">
        <v>1617</v>
      </c>
      <c r="C84" s="399" t="s">
        <v>1399</v>
      </c>
      <c r="D84" s="1251" t="s">
        <v>1400</v>
      </c>
      <c r="E84" s="1161"/>
      <c r="F84" s="1011"/>
      <c r="G84" s="397"/>
      <c r="H84" s="396"/>
      <c r="I84" s="665" t="s">
        <v>1406</v>
      </c>
      <c r="J84" s="714"/>
    </row>
    <row r="87" spans="2:10">
      <c r="B87" s="400" t="s">
        <v>1627</v>
      </c>
    </row>
    <row r="88" spans="2:10">
      <c r="B88" s="401"/>
    </row>
    <row r="89" spans="2:10">
      <c r="B89" s="400" t="s">
        <v>1628</v>
      </c>
    </row>
    <row r="90" spans="2:10">
      <c r="B90" s="400" t="s">
        <v>1401</v>
      </c>
    </row>
    <row r="91" spans="2:10">
      <c r="B91" s="351"/>
    </row>
    <row r="92" spans="2:10">
      <c r="B92" s="351"/>
    </row>
    <row r="93" spans="2:10">
      <c r="B93" s="351"/>
    </row>
    <row r="94" spans="2:10">
      <c r="B94" s="351"/>
    </row>
  </sheetData>
  <mergeCells count="120">
    <mergeCell ref="D83:F83"/>
    <mergeCell ref="D66:F66"/>
    <mergeCell ref="D68:F68"/>
    <mergeCell ref="D80:F80"/>
    <mergeCell ref="D82:F82"/>
    <mergeCell ref="D84:F84"/>
    <mergeCell ref="D73:F73"/>
    <mergeCell ref="D74:F74"/>
    <mergeCell ref="D76:F76"/>
    <mergeCell ref="D71:F71"/>
    <mergeCell ref="D72:F72"/>
    <mergeCell ref="D75:F75"/>
    <mergeCell ref="D67:F67"/>
    <mergeCell ref="D79:F79"/>
    <mergeCell ref="D81:F81"/>
    <mergeCell ref="D54:F54"/>
    <mergeCell ref="D56:F56"/>
    <mergeCell ref="D58:F58"/>
    <mergeCell ref="B25:K25"/>
    <mergeCell ref="B26:K26"/>
    <mergeCell ref="B27:K27"/>
    <mergeCell ref="B28:K28"/>
    <mergeCell ref="D31:F32"/>
    <mergeCell ref="D33:F33"/>
    <mergeCell ref="B48:B50"/>
    <mergeCell ref="J31:J32"/>
    <mergeCell ref="I31:I32"/>
    <mergeCell ref="G31:H31"/>
    <mergeCell ref="C31:C32"/>
    <mergeCell ref="B31:B32"/>
    <mergeCell ref="D34:F34"/>
    <mergeCell ref="D35:F35"/>
    <mergeCell ref="D36:F36"/>
    <mergeCell ref="J48:J50"/>
    <mergeCell ref="I48:I50"/>
    <mergeCell ref="D37:F37"/>
    <mergeCell ref="D38:F38"/>
    <mergeCell ref="B30:I30"/>
    <mergeCell ref="D60:F60"/>
    <mergeCell ref="D65:F65"/>
    <mergeCell ref="D64:F64"/>
    <mergeCell ref="B21:G21"/>
    <mergeCell ref="B22:G22"/>
    <mergeCell ref="D78:F78"/>
    <mergeCell ref="H48:H50"/>
    <mergeCell ref="G48:G50"/>
    <mergeCell ref="C48:C50"/>
    <mergeCell ref="D45:F45"/>
    <mergeCell ref="D46:F46"/>
    <mergeCell ref="D47:F47"/>
    <mergeCell ref="D48:F50"/>
    <mergeCell ref="H77:H79"/>
    <mergeCell ref="G77:G79"/>
    <mergeCell ref="C77:C79"/>
    <mergeCell ref="D39:F39"/>
    <mergeCell ref="D61:F61"/>
    <mergeCell ref="D62:F62"/>
    <mergeCell ref="D63:F63"/>
    <mergeCell ref="D69:F69"/>
    <mergeCell ref="D70:F70"/>
    <mergeCell ref="D51:F51"/>
    <mergeCell ref="D52:F52"/>
    <mergeCell ref="B77:B79"/>
    <mergeCell ref="J73:J74"/>
    <mergeCell ref="I73:I74"/>
    <mergeCell ref="H73:H74"/>
    <mergeCell ref="G73:G74"/>
    <mergeCell ref="C73:C74"/>
    <mergeCell ref="B73:B74"/>
    <mergeCell ref="D77:F77"/>
    <mergeCell ref="J77:J79"/>
    <mergeCell ref="I77:I79"/>
    <mergeCell ref="B18:G18"/>
    <mergeCell ref="B19:G19"/>
    <mergeCell ref="H71:H72"/>
    <mergeCell ref="G71:G72"/>
    <mergeCell ref="C71:C72"/>
    <mergeCell ref="B71:B72"/>
    <mergeCell ref="J61:J64"/>
    <mergeCell ref="I61:I64"/>
    <mergeCell ref="H61:H64"/>
    <mergeCell ref="G61:G64"/>
    <mergeCell ref="C61:C64"/>
    <mergeCell ref="B61:B64"/>
    <mergeCell ref="D55:F55"/>
    <mergeCell ref="H20:K20"/>
    <mergeCell ref="H21:K21"/>
    <mergeCell ref="H22:K22"/>
    <mergeCell ref="D40:F40"/>
    <mergeCell ref="D41:F41"/>
    <mergeCell ref="D42:F42"/>
    <mergeCell ref="D43:F43"/>
    <mergeCell ref="D44:F44"/>
    <mergeCell ref="D53:F53"/>
    <mergeCell ref="D57:F57"/>
    <mergeCell ref="D59:F59"/>
    <mergeCell ref="B1:L1"/>
    <mergeCell ref="C2:L2"/>
    <mergeCell ref="B20:G20"/>
    <mergeCell ref="B10:G12"/>
    <mergeCell ref="H11:K12"/>
    <mergeCell ref="B13:G13"/>
    <mergeCell ref="H10:K10"/>
    <mergeCell ref="H13:K13"/>
    <mergeCell ref="H14:K14"/>
    <mergeCell ref="B14:G14"/>
    <mergeCell ref="B3:L3"/>
    <mergeCell ref="B4:L4"/>
    <mergeCell ref="B5:L5"/>
    <mergeCell ref="B7:K7"/>
    <mergeCell ref="B8:K8"/>
    <mergeCell ref="B9:K9"/>
    <mergeCell ref="H17:K17"/>
    <mergeCell ref="H18:K18"/>
    <mergeCell ref="H19:K19"/>
    <mergeCell ref="H15:K15"/>
    <mergeCell ref="H16:K16"/>
    <mergeCell ref="B15:G15"/>
    <mergeCell ref="B16:G16"/>
    <mergeCell ref="B17:G17"/>
  </mergeCells>
  <hyperlinks>
    <hyperlink ref="C35" r:id="rId1" location="_ftn1" display="Non-HIC[1]" xr:uid="{00000000-0004-0000-2200-000000000000}"/>
    <hyperlink ref="D66" r:id="rId2" location="_ftn2" display="Research purposes using PHI (dependant on a research plan and approval from applicable Research Ethics Board)[2].  " xr:uid="{00000000-0004-0000-2200-000001000000}"/>
    <hyperlink ref="B87" r:id="rId3" location="_ftnref1" display="[1] Non-HIC includes Traditional  healers and Traditional midwives providing traditional services to First Nation people" xr:uid="{00000000-0004-0000-2200-000002000000}"/>
    <hyperlink ref="B89" r:id="rId4" location="_ftnref2" display="[2] Note that the HIC must obtain the express consent of the client for the researcher to contact the client directly." xr:uid="{00000000-0004-0000-2200-000003000000}"/>
    <hyperlink ref="B90" r:id="rId5" location="_ftnref3" xr:uid="{00000000-0004-0000-2200-000004000000}"/>
  </hyperlinks>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2200-000000000000}">
          <x14:formula1>
            <xm:f>'Drop Down Values'!$A$4:$A$6</xm:f>
          </x14:formula1>
          <xm:sqref>B2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K32"/>
  <sheetViews>
    <sheetView zoomScale="125" zoomScaleNormal="125" workbookViewId="0"/>
  </sheetViews>
  <sheetFormatPr baseColWidth="10" defaultColWidth="11.5" defaultRowHeight="15"/>
  <cols>
    <col min="1" max="1" width="19.1640625" customWidth="1"/>
    <col min="2" max="2" width="14.6640625" customWidth="1"/>
    <col min="10" max="10" width="14.33203125" customWidth="1"/>
  </cols>
  <sheetData>
    <row r="1" spans="1:11" s="117" customFormat="1" ht="30" customHeight="1">
      <c r="A1" s="189" t="s">
        <v>905</v>
      </c>
      <c r="B1" s="957" t="s">
        <v>1252</v>
      </c>
      <c r="C1" s="957"/>
      <c r="D1" s="957"/>
      <c r="E1" s="957"/>
      <c r="F1" s="957"/>
      <c r="G1" s="957"/>
      <c r="H1" s="957"/>
      <c r="K1" s="125"/>
    </row>
    <row r="2" spans="1:11" s="117" customFormat="1" ht="33" customHeight="1">
      <c r="A2" s="309" t="s">
        <v>1128</v>
      </c>
      <c r="B2" s="304" t="s">
        <v>1133</v>
      </c>
      <c r="C2" s="969" t="s">
        <v>1129</v>
      </c>
      <c r="D2" s="970"/>
      <c r="E2" s="970"/>
      <c r="F2" s="970"/>
      <c r="G2" s="970"/>
      <c r="H2" s="909"/>
      <c r="K2" s="125"/>
    </row>
    <row r="3" spans="1:11" s="117" customFormat="1" ht="39" customHeight="1">
      <c r="A3" s="122" t="s">
        <v>141</v>
      </c>
      <c r="B3" s="910" t="s">
        <v>1917</v>
      </c>
      <c r="C3" s="911"/>
      <c r="D3" s="911"/>
      <c r="E3" s="911"/>
      <c r="F3" s="911"/>
      <c r="G3" s="911"/>
      <c r="H3" s="911"/>
      <c r="K3" s="125"/>
    </row>
    <row r="4" spans="1:11" s="117" customFormat="1" ht="47" customHeight="1">
      <c r="A4" s="128" t="s">
        <v>142</v>
      </c>
      <c r="B4" s="910" t="s">
        <v>1166</v>
      </c>
      <c r="C4" s="911"/>
      <c r="D4" s="911"/>
      <c r="E4" s="911"/>
      <c r="F4" s="911"/>
      <c r="G4" s="911"/>
      <c r="H4" s="911"/>
    </row>
    <row r="5" spans="1:11" s="117" customFormat="1" ht="75" customHeight="1">
      <c r="A5" s="117" t="s">
        <v>666</v>
      </c>
      <c r="B5" s="910" t="s">
        <v>2054</v>
      </c>
      <c r="C5" s="911"/>
      <c r="D5" s="911"/>
      <c r="E5" s="911"/>
      <c r="F5" s="911"/>
      <c r="G5" s="911"/>
      <c r="H5" s="911"/>
    </row>
    <row r="6" spans="1:11" s="117" customFormat="1" ht="19" customHeight="1">
      <c r="B6" s="1195" t="s">
        <v>2055</v>
      </c>
      <c r="C6" s="924"/>
      <c r="D6" s="924"/>
      <c r="E6" s="924"/>
      <c r="F6" s="924"/>
      <c r="G6" s="924"/>
      <c r="H6" s="924"/>
      <c r="I6" s="924"/>
    </row>
    <row r="7" spans="1:11" ht="30">
      <c r="B7" s="1195" t="s">
        <v>2053</v>
      </c>
      <c r="C7" s="924"/>
      <c r="D7" s="924"/>
      <c r="E7" s="924"/>
      <c r="F7" s="924"/>
      <c r="G7" s="924"/>
      <c r="H7" s="924"/>
      <c r="I7" s="924"/>
      <c r="J7" s="236" t="s">
        <v>899</v>
      </c>
    </row>
    <row r="8" spans="1:11">
      <c r="B8" s="329"/>
      <c r="J8" t="s">
        <v>2050</v>
      </c>
    </row>
    <row r="9" spans="1:11">
      <c r="B9" s="1293" t="s">
        <v>1160</v>
      </c>
      <c r="C9" s="1196"/>
      <c r="D9" s="1196"/>
      <c r="E9" s="1196"/>
      <c r="F9" s="1196"/>
      <c r="G9" s="1196"/>
      <c r="H9" s="1196"/>
      <c r="I9" s="1196"/>
    </row>
    <row r="10" spans="1:11" ht="21">
      <c r="B10" s="330"/>
    </row>
    <row r="11" spans="1:11" ht="21">
      <c r="B11" s="330"/>
    </row>
    <row r="13" spans="1:11" ht="16">
      <c r="B13" s="331"/>
    </row>
    <row r="14" spans="1:11">
      <c r="B14" s="1292" t="s">
        <v>1161</v>
      </c>
      <c r="C14" s="924"/>
      <c r="D14" s="924"/>
      <c r="E14" s="924"/>
      <c r="F14" s="924"/>
      <c r="G14" s="924"/>
      <c r="H14" s="924"/>
      <c r="I14" s="924"/>
    </row>
    <row r="15" spans="1:11">
      <c r="B15" s="332"/>
    </row>
    <row r="16" spans="1:11">
      <c r="B16" s="1292" t="s">
        <v>1162</v>
      </c>
      <c r="C16" s="924"/>
      <c r="D16" s="924"/>
      <c r="E16" s="924"/>
      <c r="F16" s="924"/>
      <c r="G16" s="924"/>
      <c r="H16" s="924"/>
      <c r="I16" s="924"/>
    </row>
    <row r="17" spans="2:9">
      <c r="B17" s="332" t="s">
        <v>1163</v>
      </c>
    </row>
    <row r="18" spans="2:9" ht="35" customHeight="1">
      <c r="B18" s="1294" t="s">
        <v>1164</v>
      </c>
      <c r="C18" s="959"/>
      <c r="D18" s="959"/>
      <c r="E18" s="959"/>
      <c r="F18" s="959"/>
      <c r="G18" s="959"/>
      <c r="H18" s="959"/>
      <c r="I18" s="1295"/>
    </row>
    <row r="19" spans="2:9" ht="29" customHeight="1">
      <c r="B19" s="1296"/>
      <c r="C19" s="1080"/>
      <c r="D19" s="1080"/>
      <c r="E19" s="1080"/>
      <c r="F19" s="1080"/>
      <c r="G19" s="1080"/>
      <c r="H19" s="1080"/>
      <c r="I19" s="1297"/>
    </row>
    <row r="20" spans="2:9" ht="29" customHeight="1">
      <c r="B20" s="1298"/>
      <c r="C20" s="1213"/>
      <c r="D20" s="1213"/>
      <c r="E20" s="1213"/>
      <c r="F20" s="1213"/>
      <c r="G20" s="1213"/>
      <c r="H20" s="1213"/>
      <c r="I20" s="1299"/>
    </row>
    <row r="21" spans="2:9">
      <c r="B21" s="332"/>
    </row>
    <row r="22" spans="2:9">
      <c r="B22" s="269" t="s">
        <v>1165</v>
      </c>
    </row>
    <row r="23" spans="2:9" ht="19" customHeight="1" thickBot="1">
      <c r="B23" s="1300"/>
      <c r="C23" s="1075"/>
      <c r="D23" s="1075"/>
      <c r="E23" s="1075"/>
      <c r="F23" s="1075"/>
      <c r="G23" s="1075"/>
      <c r="H23" s="1075"/>
      <c r="I23" s="1075"/>
    </row>
    <row r="24" spans="2:9" ht="19" customHeight="1" thickBot="1">
      <c r="B24" s="1300"/>
      <c r="C24" s="1075"/>
      <c r="D24" s="1075"/>
      <c r="E24" s="1075"/>
      <c r="F24" s="1075"/>
      <c r="G24" s="1075"/>
      <c r="H24" s="1075"/>
      <c r="I24" s="1075"/>
    </row>
    <row r="25" spans="2:9" ht="19" customHeight="1" thickBot="1">
      <c r="B25" s="1300"/>
      <c r="C25" s="1075"/>
      <c r="D25" s="1075"/>
      <c r="E25" s="1075"/>
      <c r="F25" s="1075"/>
      <c r="G25" s="1075"/>
      <c r="H25" s="1075"/>
      <c r="I25" s="1075"/>
    </row>
    <row r="26" spans="2:9" ht="19" customHeight="1" thickBot="1">
      <c r="B26" s="1300"/>
      <c r="C26" s="1075"/>
      <c r="D26" s="1075"/>
      <c r="E26" s="1075"/>
      <c r="F26" s="1075"/>
      <c r="G26" s="1075"/>
      <c r="H26" s="1075"/>
      <c r="I26" s="1075"/>
    </row>
    <row r="27" spans="2:9">
      <c r="B27" s="332"/>
    </row>
    <row r="28" spans="2:9">
      <c r="B28" s="234"/>
    </row>
    <row r="29" spans="2:9">
      <c r="B29" s="332" t="s">
        <v>662</v>
      </c>
    </row>
    <row r="30" spans="2:9">
      <c r="C30" s="333" t="s">
        <v>663</v>
      </c>
    </row>
    <row r="31" spans="2:9">
      <c r="B31" s="332" t="s">
        <v>664</v>
      </c>
      <c r="F31" s="332" t="s">
        <v>665</v>
      </c>
    </row>
    <row r="32" spans="2:9">
      <c r="B32" s="332" t="s">
        <v>914</v>
      </c>
      <c r="F32" s="332" t="s">
        <v>665</v>
      </c>
    </row>
  </sheetData>
  <mergeCells count="15">
    <mergeCell ref="B18:I20"/>
    <mergeCell ref="B23:I23"/>
    <mergeCell ref="B25:I25"/>
    <mergeCell ref="B26:I26"/>
    <mergeCell ref="B24:I24"/>
    <mergeCell ref="B1:H1"/>
    <mergeCell ref="C2:H2"/>
    <mergeCell ref="B14:I14"/>
    <mergeCell ref="B16:I16"/>
    <mergeCell ref="B3:H3"/>
    <mergeCell ref="B4:H4"/>
    <mergeCell ref="B5:H5"/>
    <mergeCell ref="B9:I9"/>
    <mergeCell ref="B7:I7"/>
    <mergeCell ref="B6:I6"/>
  </mergeCells>
  <phoneticPr fontId="41" type="noConversion"/>
  <pageMargins left="0.25" right="0.25" top="0.75" bottom="0.75" header="0.3" footer="0.3"/>
  <pageSetup orientation="portrait" horizontalDpi="0" verticalDpi="0"/>
  <headerFooter>
    <oddFooter>&amp;A</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2300-000000000000}">
          <x14:formula1>
            <xm:f>'Drop Down Values'!$A$4:$A$6</xm:f>
          </x14:formula1>
          <xm:sqref>B2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41"/>
  <sheetViews>
    <sheetView zoomScale="125" zoomScaleNormal="125" workbookViewId="0"/>
  </sheetViews>
  <sheetFormatPr baseColWidth="10" defaultColWidth="11.5" defaultRowHeight="15"/>
  <cols>
    <col min="1" max="1" width="19.1640625" customWidth="1"/>
    <col min="2" max="2" width="17.83203125" customWidth="1"/>
    <col min="3" max="3" width="28.83203125" customWidth="1"/>
  </cols>
  <sheetData>
    <row r="1" spans="1:8" s="117" customFormat="1" ht="30" customHeight="1">
      <c r="A1" s="299" t="s">
        <v>897</v>
      </c>
      <c r="B1" s="957" t="s">
        <v>1254</v>
      </c>
      <c r="C1" s="957"/>
      <c r="D1" s="957"/>
      <c r="E1" s="957"/>
      <c r="F1" s="957"/>
      <c r="H1" s="125"/>
    </row>
    <row r="2" spans="1:8" s="117" customFormat="1" ht="38" customHeight="1">
      <c r="A2" s="309" t="s">
        <v>1128</v>
      </c>
      <c r="B2" s="304" t="s">
        <v>1133</v>
      </c>
      <c r="C2" s="1003" t="s">
        <v>1129</v>
      </c>
      <c r="D2" s="970"/>
      <c r="E2" s="970"/>
      <c r="F2" s="909"/>
      <c r="H2" s="125"/>
    </row>
    <row r="3" spans="1:8" s="117" customFormat="1" ht="47" customHeight="1">
      <c r="A3" s="122" t="s">
        <v>141</v>
      </c>
      <c r="B3" s="910" t="s">
        <v>1934</v>
      </c>
      <c r="C3" s="911"/>
      <c r="D3" s="911"/>
      <c r="E3" s="911"/>
      <c r="F3" s="911"/>
    </row>
    <row r="4" spans="1:8" s="117" customFormat="1" ht="44" customHeight="1">
      <c r="A4" s="128" t="s">
        <v>142</v>
      </c>
      <c r="B4" s="910" t="s">
        <v>2702</v>
      </c>
      <c r="C4" s="911"/>
      <c r="D4" s="911"/>
      <c r="E4" s="911"/>
      <c r="F4" s="911"/>
    </row>
    <row r="5" spans="1:8" s="117" customFormat="1" ht="54" customHeight="1">
      <c r="A5" s="117" t="s">
        <v>666</v>
      </c>
      <c r="B5" s="910" t="s">
        <v>1935</v>
      </c>
      <c r="C5" s="911"/>
      <c r="D5" s="911"/>
      <c r="E5" s="911"/>
      <c r="F5" s="911"/>
    </row>
    <row r="6" spans="1:8" s="117" customFormat="1" ht="8" customHeight="1">
      <c r="B6" s="525"/>
      <c r="C6" s="521"/>
      <c r="D6" s="521"/>
      <c r="E6" s="521"/>
      <c r="F6" s="521"/>
    </row>
    <row r="7" spans="1:8" s="117" customFormat="1" ht="19" customHeight="1">
      <c r="B7" s="1195" t="s">
        <v>1994</v>
      </c>
      <c r="C7" s="924"/>
      <c r="D7" s="924"/>
      <c r="E7" s="924"/>
      <c r="F7" s="924"/>
    </row>
    <row r="8" spans="1:8" ht="30">
      <c r="B8" s="1195" t="s">
        <v>2057</v>
      </c>
      <c r="C8" s="924"/>
      <c r="D8" s="924"/>
      <c r="E8" s="924"/>
      <c r="F8" s="924"/>
      <c r="G8" s="236" t="s">
        <v>899</v>
      </c>
    </row>
    <row r="9" spans="1:8">
      <c r="B9" s="1307" t="s">
        <v>1167</v>
      </c>
      <c r="C9" s="1196"/>
      <c r="D9" s="1196"/>
      <c r="E9" s="1196"/>
      <c r="F9" s="1196"/>
      <c r="G9" t="s">
        <v>2056</v>
      </c>
    </row>
    <row r="10" spans="1:8">
      <c r="B10" s="1307" t="s">
        <v>1168</v>
      </c>
      <c r="C10" s="1196"/>
      <c r="D10" s="1196"/>
      <c r="E10" s="1196"/>
      <c r="F10" s="1196"/>
    </row>
    <row r="11" spans="1:8" ht="17">
      <c r="B11" s="352"/>
      <c r="C11" s="300"/>
      <c r="D11" s="300"/>
      <c r="E11" s="300"/>
      <c r="F11" s="300"/>
    </row>
    <row r="12" spans="1:8" ht="23" customHeight="1">
      <c r="B12" s="138" t="s">
        <v>1169</v>
      </c>
    </row>
    <row r="13" spans="1:8" ht="24" customHeight="1">
      <c r="B13" s="348" t="s">
        <v>1170</v>
      </c>
    </row>
    <row r="14" spans="1:8" ht="20" customHeight="1">
      <c r="B14" s="138" t="s">
        <v>1171</v>
      </c>
    </row>
    <row r="15" spans="1:8" ht="19" customHeight="1">
      <c r="B15" s="348" t="s">
        <v>1172</v>
      </c>
    </row>
    <row r="16" spans="1:8" ht="22" customHeight="1">
      <c r="B16" s="138" t="s">
        <v>1173</v>
      </c>
    </row>
    <row r="17" spans="2:6">
      <c r="B17" s="348" t="s">
        <v>1174</v>
      </c>
    </row>
    <row r="18" spans="2:6" ht="36" customHeight="1">
      <c r="B18" s="1301" t="s">
        <v>1175</v>
      </c>
      <c r="C18" s="924"/>
      <c r="D18" s="924"/>
      <c r="E18" s="924"/>
      <c r="F18" s="924"/>
    </row>
    <row r="19" spans="2:6">
      <c r="B19" s="138" t="s">
        <v>1176</v>
      </c>
    </row>
    <row r="20" spans="2:6">
      <c r="B20" s="349" t="s">
        <v>1177</v>
      </c>
    </row>
    <row r="21" spans="2:6" ht="38" customHeight="1">
      <c r="B21" s="1301" t="s">
        <v>1178</v>
      </c>
      <c r="C21" s="924"/>
      <c r="D21" s="924"/>
      <c r="E21" s="924"/>
      <c r="F21" s="924"/>
    </row>
    <row r="22" spans="2:6" ht="40" customHeight="1">
      <c r="B22" s="1301" t="s">
        <v>1179</v>
      </c>
      <c r="C22" s="924"/>
      <c r="D22" s="924"/>
      <c r="E22" s="924"/>
      <c r="F22" s="924"/>
    </row>
    <row r="23" spans="2:6" ht="53" customHeight="1">
      <c r="B23" s="1301" t="s">
        <v>2903</v>
      </c>
      <c r="C23" s="924"/>
      <c r="D23" s="924"/>
      <c r="E23" s="924"/>
      <c r="F23" s="924"/>
    </row>
    <row r="24" spans="2:6" ht="38" customHeight="1" thickBot="1">
      <c r="B24" s="1306" t="s">
        <v>1180</v>
      </c>
      <c r="C24" s="911"/>
      <c r="D24" s="1302" t="s">
        <v>1181</v>
      </c>
      <c r="E24" s="1075"/>
      <c r="F24" s="1075"/>
    </row>
    <row r="25" spans="2:6" ht="16" thickBot="1">
      <c r="B25" s="1303"/>
      <c r="C25" s="990"/>
      <c r="D25" s="1303"/>
      <c r="E25" s="1304"/>
      <c r="F25" s="1305"/>
    </row>
    <row r="26" spans="2:6" ht="16" thickBot="1">
      <c r="B26" s="1303"/>
      <c r="C26" s="990"/>
      <c r="D26" s="1303"/>
      <c r="E26" s="1304"/>
      <c r="F26" s="1305"/>
    </row>
    <row r="27" spans="2:6" ht="16" thickBot="1">
      <c r="B27" s="1303"/>
      <c r="C27" s="990"/>
      <c r="D27" s="1303"/>
      <c r="E27" s="1304"/>
      <c r="F27" s="1305"/>
    </row>
    <row r="28" spans="2:6" ht="16" thickBot="1">
      <c r="B28" s="1303"/>
      <c r="C28" s="990"/>
      <c r="D28" s="1303"/>
      <c r="E28" s="1304"/>
      <c r="F28" s="1305"/>
    </row>
    <row r="29" spans="2:6" ht="16" thickBot="1">
      <c r="B29" s="1303"/>
      <c r="C29" s="990"/>
      <c r="D29" s="1303"/>
      <c r="E29" s="1304"/>
      <c r="F29" s="1305"/>
    </row>
    <row r="30" spans="2:6" ht="16" thickBot="1">
      <c r="B30" s="1303"/>
      <c r="C30" s="990"/>
      <c r="D30" s="1303"/>
      <c r="E30" s="1304"/>
      <c r="F30" s="1305"/>
    </row>
    <row r="31" spans="2:6" ht="16" thickBot="1">
      <c r="B31" s="1303"/>
      <c r="C31" s="990"/>
      <c r="D31" s="1303"/>
      <c r="E31" s="1304"/>
      <c r="F31" s="1305"/>
    </row>
    <row r="32" spans="2:6" ht="16" thickBot="1">
      <c r="B32" s="1303"/>
      <c r="C32" s="990"/>
      <c r="D32" s="1303"/>
      <c r="E32" s="1304"/>
      <c r="F32" s="1305"/>
    </row>
    <row r="33" spans="2:6">
      <c r="B33" s="139"/>
    </row>
    <row r="34" spans="2:6">
      <c r="B34" s="138" t="s">
        <v>1182</v>
      </c>
      <c r="C34" s="138" t="s">
        <v>1183</v>
      </c>
    </row>
    <row r="35" spans="2:6">
      <c r="C35" s="349" t="s">
        <v>1184</v>
      </c>
      <c r="D35" s="1308" t="s">
        <v>1185</v>
      </c>
      <c r="E35" s="911"/>
      <c r="F35" s="911"/>
    </row>
    <row r="36" spans="2:6" ht="40" customHeight="1">
      <c r="B36" s="1301" t="s">
        <v>1186</v>
      </c>
      <c r="C36" s="924"/>
      <c r="D36" s="924"/>
      <c r="E36" s="924"/>
      <c r="F36" s="924"/>
    </row>
    <row r="37" spans="2:6" ht="28" customHeight="1">
      <c r="B37" s="1301" t="s">
        <v>2059</v>
      </c>
      <c r="C37" s="924"/>
      <c r="D37" s="924"/>
      <c r="E37" s="924"/>
      <c r="F37" s="924"/>
    </row>
    <row r="38" spans="2:6">
      <c r="B38" s="350"/>
    </row>
    <row r="39" spans="2:6">
      <c r="B39" s="1301" t="s">
        <v>1187</v>
      </c>
      <c r="C39" s="924"/>
      <c r="D39" s="924"/>
      <c r="E39" s="924"/>
      <c r="F39" s="924"/>
    </row>
    <row r="40" spans="2:6">
      <c r="B40" s="1301" t="s">
        <v>2058</v>
      </c>
      <c r="C40" s="924"/>
      <c r="D40" s="924"/>
      <c r="E40" s="924"/>
      <c r="F40" s="924"/>
    </row>
    <row r="41" spans="2:6">
      <c r="B41" s="351"/>
    </row>
  </sheetData>
  <mergeCells count="36">
    <mergeCell ref="B39:F39"/>
    <mergeCell ref="D35:F35"/>
    <mergeCell ref="B36:F36"/>
    <mergeCell ref="D32:F32"/>
    <mergeCell ref="B26:C26"/>
    <mergeCell ref="B27:C27"/>
    <mergeCell ref="D29:F29"/>
    <mergeCell ref="D28:F28"/>
    <mergeCell ref="B3:F3"/>
    <mergeCell ref="B4:F4"/>
    <mergeCell ref="B5:F5"/>
    <mergeCell ref="B10:F10"/>
    <mergeCell ref="B18:F18"/>
    <mergeCell ref="B8:F8"/>
    <mergeCell ref="B9:F9"/>
    <mergeCell ref="B21:F21"/>
    <mergeCell ref="B22:F22"/>
    <mergeCell ref="B23:F23"/>
    <mergeCell ref="B24:C24"/>
    <mergeCell ref="B25:C25"/>
    <mergeCell ref="B1:F1"/>
    <mergeCell ref="B40:F40"/>
    <mergeCell ref="C2:F2"/>
    <mergeCell ref="D24:F24"/>
    <mergeCell ref="B30:C30"/>
    <mergeCell ref="B31:C31"/>
    <mergeCell ref="B32:C32"/>
    <mergeCell ref="D25:F25"/>
    <mergeCell ref="D26:F26"/>
    <mergeCell ref="D27:F27"/>
    <mergeCell ref="B29:C29"/>
    <mergeCell ref="D30:F30"/>
    <mergeCell ref="B28:C28"/>
    <mergeCell ref="B7:F7"/>
    <mergeCell ref="B37:F37"/>
    <mergeCell ref="D31:F31"/>
  </mergeCells>
  <phoneticPr fontId="41" type="noConversion"/>
  <pageMargins left="0.25" right="0.25" top="0.75" bottom="0.75" header="0.3" footer="0.3"/>
  <pageSetup scale="92" orientation="portrait"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2400-000000000000}">
          <x14:formula1>
            <xm:f>'Drop Down Values'!$A$4:$A$6</xm:f>
          </x14:formula1>
          <xm:sqref>B2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27"/>
  <sheetViews>
    <sheetView zoomScale="125" zoomScaleNormal="125" workbookViewId="0">
      <selection activeCell="A2" sqref="A2"/>
    </sheetView>
  </sheetViews>
  <sheetFormatPr baseColWidth="10" defaultColWidth="11.5" defaultRowHeight="15"/>
  <cols>
    <col min="1" max="1" width="19.33203125" customWidth="1"/>
    <col min="2" max="2" width="16.6640625" customWidth="1"/>
    <col min="3" max="3" width="17" customWidth="1"/>
    <col min="4" max="4" width="13.6640625" customWidth="1"/>
    <col min="5" max="6" width="22.6640625" customWidth="1"/>
  </cols>
  <sheetData>
    <row r="1" spans="1:8" s="117" customFormat="1" ht="18" customHeight="1">
      <c r="A1" s="485" t="s">
        <v>897</v>
      </c>
      <c r="B1" s="957" t="s">
        <v>1707</v>
      </c>
      <c r="C1" s="957"/>
      <c r="D1" s="957"/>
      <c r="E1" s="957"/>
      <c r="F1" s="957"/>
      <c r="G1" s="125"/>
      <c r="H1" s="125"/>
    </row>
    <row r="2" spans="1:8" s="117" customFormat="1" ht="38" customHeight="1">
      <c r="A2" s="309" t="s">
        <v>1128</v>
      </c>
      <c r="B2" s="304" t="s">
        <v>1133</v>
      </c>
      <c r="C2" s="1003" t="s">
        <v>1129</v>
      </c>
      <c r="D2" s="970"/>
      <c r="E2" s="970"/>
      <c r="F2" s="909"/>
      <c r="H2" s="125"/>
    </row>
    <row r="3" spans="1:8" s="117" customFormat="1" ht="47" customHeight="1">
      <c r="A3" s="122" t="s">
        <v>141</v>
      </c>
      <c r="B3" s="910"/>
      <c r="C3" s="911"/>
      <c r="D3" s="911"/>
      <c r="E3" s="911"/>
      <c r="F3" s="911"/>
    </row>
    <row r="4" spans="1:8" s="117" customFormat="1" ht="26" customHeight="1">
      <c r="A4" s="128" t="s">
        <v>142</v>
      </c>
      <c r="B4" s="910" t="s">
        <v>2703</v>
      </c>
      <c r="C4" s="911"/>
      <c r="D4" s="911"/>
      <c r="E4" s="911"/>
      <c r="F4" s="911"/>
    </row>
    <row r="5" spans="1:8" s="117" customFormat="1" ht="35" customHeight="1">
      <c r="A5" s="117" t="s">
        <v>666</v>
      </c>
      <c r="B5" s="910" t="s">
        <v>2874</v>
      </c>
      <c r="C5" s="911"/>
      <c r="D5" s="911"/>
      <c r="E5" s="911"/>
      <c r="F5" s="911"/>
      <c r="G5" s="548" t="s">
        <v>1139</v>
      </c>
    </row>
    <row r="6" spans="1:8" s="117" customFormat="1" ht="6" customHeight="1">
      <c r="B6" s="544"/>
      <c r="C6" s="545"/>
      <c r="D6" s="545"/>
      <c r="E6" s="545"/>
      <c r="F6" s="545"/>
    </row>
    <row r="7" spans="1:8" s="124" customFormat="1" ht="16" customHeight="1" thickBot="1">
      <c r="B7" s="546"/>
      <c r="C7" s="547"/>
      <c r="D7" s="547"/>
      <c r="E7" s="547"/>
      <c r="F7" s="547"/>
      <c r="G7" s="124" t="s">
        <v>2060</v>
      </c>
    </row>
    <row r="8" spans="1:8" s="124" customFormat="1" ht="34" customHeight="1">
      <c r="A8" s="825"/>
      <c r="B8" s="1318" t="s">
        <v>2062</v>
      </c>
      <c r="C8" s="1319"/>
      <c r="D8" s="1319"/>
      <c r="E8" s="1319"/>
      <c r="F8" s="1320"/>
    </row>
    <row r="9" spans="1:8" ht="36" customHeight="1">
      <c r="A9" s="826" t="s">
        <v>1406</v>
      </c>
      <c r="B9" s="1314" t="s">
        <v>2867</v>
      </c>
      <c r="C9" s="1080"/>
      <c r="D9" s="1080"/>
      <c r="E9" s="1080"/>
      <c r="F9" s="1081"/>
    </row>
    <row r="10" spans="1:8" ht="36" customHeight="1">
      <c r="A10" s="826" t="s">
        <v>1406</v>
      </c>
      <c r="B10" s="1314" t="s">
        <v>2868</v>
      </c>
      <c r="C10" s="1080"/>
      <c r="D10" s="1080"/>
      <c r="E10" s="1080"/>
      <c r="F10" s="1081"/>
    </row>
    <row r="11" spans="1:8" ht="45" customHeight="1">
      <c r="A11" s="826" t="s">
        <v>1406</v>
      </c>
      <c r="B11" s="1314" t="s">
        <v>2869</v>
      </c>
      <c r="C11" s="1080"/>
      <c r="D11" s="1080"/>
      <c r="E11" s="1080"/>
      <c r="F11" s="1081"/>
    </row>
    <row r="12" spans="1:8" ht="33" customHeight="1">
      <c r="A12" s="826" t="s">
        <v>1406</v>
      </c>
      <c r="B12" s="1314" t="s">
        <v>2870</v>
      </c>
      <c r="C12" s="1080"/>
      <c r="D12" s="1080"/>
      <c r="E12" s="1080"/>
      <c r="F12" s="1081"/>
    </row>
    <row r="13" spans="1:8">
      <c r="A13" s="826" t="s">
        <v>1406</v>
      </c>
      <c r="B13" s="1314" t="s">
        <v>2871</v>
      </c>
      <c r="C13" s="1080"/>
      <c r="D13" s="1080"/>
      <c r="E13" s="1080"/>
      <c r="F13" s="1081"/>
    </row>
    <row r="14" spans="1:8">
      <c r="A14" s="826" t="s">
        <v>1406</v>
      </c>
      <c r="B14" s="1314" t="s">
        <v>2872</v>
      </c>
      <c r="C14" s="1080"/>
      <c r="D14" s="1080"/>
      <c r="E14" s="1080"/>
      <c r="F14" s="1081"/>
    </row>
    <row r="15" spans="1:8">
      <c r="A15" s="826" t="s">
        <v>1406</v>
      </c>
      <c r="B15" s="1315" t="s">
        <v>1708</v>
      </c>
      <c r="C15" s="1316"/>
      <c r="D15" s="1316"/>
      <c r="E15" s="1316"/>
      <c r="F15" s="1083"/>
    </row>
    <row r="16" spans="1:8">
      <c r="A16" s="618"/>
      <c r="B16" s="1317"/>
      <c r="C16" s="1080"/>
      <c r="D16" s="1080"/>
      <c r="E16" s="1080"/>
      <c r="F16" s="1081"/>
    </row>
    <row r="17" spans="1:6">
      <c r="A17" s="618"/>
      <c r="B17" s="827" t="s">
        <v>2873</v>
      </c>
      <c r="C17" s="422"/>
      <c r="D17" s="422"/>
      <c r="E17" s="422"/>
      <c r="F17" s="606"/>
    </row>
    <row r="18" spans="1:6" ht="30" customHeight="1">
      <c r="A18" s="826" t="s">
        <v>1406</v>
      </c>
      <c r="B18" s="1309" t="s">
        <v>1709</v>
      </c>
      <c r="C18" s="1080"/>
      <c r="D18" s="1080"/>
      <c r="E18" s="1080"/>
      <c r="F18" s="1081"/>
    </row>
    <row r="19" spans="1:6" ht="29" customHeight="1">
      <c r="A19" s="826" t="s">
        <v>1406</v>
      </c>
      <c r="B19" s="1309" t="s">
        <v>1710</v>
      </c>
      <c r="C19" s="1080"/>
      <c r="D19" s="1080"/>
      <c r="E19" s="1080"/>
      <c r="F19" s="1081"/>
    </row>
    <row r="20" spans="1:6" ht="44" customHeight="1">
      <c r="A20" s="826" t="s">
        <v>1406</v>
      </c>
      <c r="B20" s="1309" t="s">
        <v>1711</v>
      </c>
      <c r="C20" s="1080"/>
      <c r="D20" s="1080"/>
      <c r="E20" s="1080"/>
      <c r="F20" s="1081"/>
    </row>
    <row r="21" spans="1:6" ht="10" customHeight="1">
      <c r="A21" s="826"/>
      <c r="B21" s="828"/>
      <c r="C21" s="740"/>
      <c r="D21" s="740"/>
      <c r="E21" s="740"/>
      <c r="F21" s="829"/>
    </row>
    <row r="22" spans="1:6">
      <c r="A22" s="618"/>
      <c r="B22" s="1311" t="s">
        <v>2061</v>
      </c>
      <c r="C22" s="1312"/>
      <c r="D22" s="1312"/>
      <c r="E22" s="1312"/>
      <c r="F22" s="1313"/>
    </row>
    <row r="23" spans="1:6" ht="30" customHeight="1">
      <c r="A23" s="826" t="s">
        <v>1406</v>
      </c>
      <c r="B23" s="1309" t="s">
        <v>1712</v>
      </c>
      <c r="C23" s="1080"/>
      <c r="D23" s="1080"/>
      <c r="E23" s="1080"/>
      <c r="F23" s="1081"/>
    </row>
    <row r="24" spans="1:6">
      <c r="A24" s="826" t="s">
        <v>1406</v>
      </c>
      <c r="B24" s="1309" t="s">
        <v>1713</v>
      </c>
      <c r="C24" s="1080"/>
      <c r="D24" s="1080"/>
      <c r="E24" s="1080"/>
      <c r="F24" s="1081"/>
    </row>
    <row r="25" spans="1:6" ht="32" customHeight="1">
      <c r="A25" s="826" t="s">
        <v>1406</v>
      </c>
      <c r="B25" s="1309" t="s">
        <v>1714</v>
      </c>
      <c r="C25" s="1080"/>
      <c r="D25" s="1080"/>
      <c r="E25" s="1080"/>
      <c r="F25" s="1081"/>
    </row>
    <row r="26" spans="1:6" ht="42" customHeight="1">
      <c r="A26" s="826" t="s">
        <v>1406</v>
      </c>
      <c r="B26" s="1309" t="s">
        <v>1715</v>
      </c>
      <c r="C26" s="1080"/>
      <c r="D26" s="1080"/>
      <c r="E26" s="1080"/>
      <c r="F26" s="1081"/>
    </row>
    <row r="27" spans="1:6" ht="36" customHeight="1" thickBot="1">
      <c r="A27" s="830" t="s">
        <v>1406</v>
      </c>
      <c r="B27" s="1310" t="s">
        <v>1716</v>
      </c>
      <c r="C27" s="1075"/>
      <c r="D27" s="1075"/>
      <c r="E27" s="1075"/>
      <c r="F27" s="1076"/>
    </row>
  </sheetData>
  <mergeCells count="23">
    <mergeCell ref="B12:F12"/>
    <mergeCell ref="B13:F13"/>
    <mergeCell ref="C2:F2"/>
    <mergeCell ref="B3:F3"/>
    <mergeCell ref="B4:F4"/>
    <mergeCell ref="B5:F5"/>
    <mergeCell ref="B8:F8"/>
    <mergeCell ref="B1:F1"/>
    <mergeCell ref="B26:F26"/>
    <mergeCell ref="B27:F27"/>
    <mergeCell ref="B20:F20"/>
    <mergeCell ref="B22:F22"/>
    <mergeCell ref="B23:F23"/>
    <mergeCell ref="B24:F24"/>
    <mergeCell ref="B25:F25"/>
    <mergeCell ref="B14:F14"/>
    <mergeCell ref="B15:F15"/>
    <mergeCell ref="B16:F16"/>
    <mergeCell ref="B18:F18"/>
    <mergeCell ref="B19:F19"/>
    <mergeCell ref="B9:F9"/>
    <mergeCell ref="B10:F10"/>
    <mergeCell ref="B11:F11"/>
  </mergeCells>
  <phoneticPr fontId="41" type="noConversion"/>
  <pageMargins left="0.25" right="0.25"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2500-000000000000}">
          <x14:formula1>
            <xm:f>'Drop Down Values'!$A$4:$A$6</xm:f>
          </x14:formula1>
          <xm:sqref>B2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89"/>
  <sheetViews>
    <sheetView zoomScale="125" zoomScaleNormal="125" workbookViewId="0"/>
  </sheetViews>
  <sheetFormatPr baseColWidth="10" defaultColWidth="11.5" defaultRowHeight="15"/>
  <cols>
    <col min="1" max="1" width="18.5" customWidth="1"/>
    <col min="2" max="2" width="102" customWidth="1"/>
  </cols>
  <sheetData>
    <row r="1" spans="1:3" s="117" customFormat="1" ht="36" customHeight="1">
      <c r="A1" s="184" t="s">
        <v>143</v>
      </c>
      <c r="B1" s="797" t="s">
        <v>2900</v>
      </c>
      <c r="C1" s="125"/>
    </row>
    <row r="2" spans="1:3" s="117" customFormat="1" ht="36" customHeight="1">
      <c r="A2" s="309" t="s">
        <v>1128</v>
      </c>
      <c r="B2" s="483" t="s">
        <v>1129</v>
      </c>
      <c r="C2" s="125"/>
    </row>
    <row r="3" spans="1:3" s="117" customFormat="1" ht="49" customHeight="1">
      <c r="A3" s="122" t="s">
        <v>141</v>
      </c>
      <c r="B3" s="185" t="s">
        <v>2917</v>
      </c>
    </row>
    <row r="4" spans="1:3" s="117" customFormat="1" ht="48" customHeight="1">
      <c r="A4" s="128" t="s">
        <v>142</v>
      </c>
      <c r="B4" s="185" t="s">
        <v>1936</v>
      </c>
    </row>
    <row r="5" spans="1:3" s="117" customFormat="1" ht="66" customHeight="1">
      <c r="A5" s="184" t="s">
        <v>666</v>
      </c>
      <c r="B5" s="184" t="s">
        <v>2704</v>
      </c>
      <c r="C5" s="236" t="s">
        <v>899</v>
      </c>
    </row>
    <row r="6" spans="1:3" s="117" customFormat="1" ht="5" customHeight="1" thickBot="1">
      <c r="A6" s="735"/>
      <c r="B6" s="248"/>
      <c r="C6" s="236"/>
    </row>
    <row r="7" spans="1:3">
      <c r="B7" s="1321" t="s">
        <v>683</v>
      </c>
      <c r="C7" t="s">
        <v>1144</v>
      </c>
    </row>
    <row r="8" spans="1:3" ht="16" thickBot="1">
      <c r="B8" s="1322"/>
      <c r="C8" t="s">
        <v>1759</v>
      </c>
    </row>
    <row r="9" spans="1:3" ht="18" thickBot="1">
      <c r="B9" s="197" t="s">
        <v>1758</v>
      </c>
    </row>
    <row r="10" spans="1:3" ht="16" thickBot="1">
      <c r="B10" s="198" t="s">
        <v>667</v>
      </c>
    </row>
    <row r="11" spans="1:3" ht="55" customHeight="1">
      <c r="B11" s="199" t="s">
        <v>2845</v>
      </c>
    </row>
    <row r="12" spans="1:3" ht="55" customHeight="1">
      <c r="B12" s="199" t="s">
        <v>2844</v>
      </c>
    </row>
    <row r="13" spans="1:3" ht="81" customHeight="1">
      <c r="B13" s="199" t="s">
        <v>1402</v>
      </c>
    </row>
    <row r="14" spans="1:3" ht="31" thickBot="1">
      <c r="B14" s="200" t="s">
        <v>606</v>
      </c>
    </row>
    <row r="15" spans="1:3" ht="16" thickBot="1">
      <c r="B15" s="198" t="s">
        <v>668</v>
      </c>
    </row>
    <row r="16" spans="1:3" ht="30">
      <c r="B16" s="199" t="s">
        <v>669</v>
      </c>
    </row>
    <row r="17" spans="2:2" ht="31" thickBot="1">
      <c r="B17" s="200" t="s">
        <v>607</v>
      </c>
    </row>
    <row r="18" spans="2:2" ht="16" thickBot="1">
      <c r="B18" s="201" t="s">
        <v>670</v>
      </c>
    </row>
    <row r="19" spans="2:2" ht="45">
      <c r="B19" s="199" t="s">
        <v>608</v>
      </c>
    </row>
    <row r="20" spans="2:2" ht="30">
      <c r="B20" s="199" t="s">
        <v>609</v>
      </c>
    </row>
    <row r="21" spans="2:2" ht="60">
      <c r="B21" s="199" t="s">
        <v>610</v>
      </c>
    </row>
    <row r="22" spans="2:2" ht="25" customHeight="1">
      <c r="B22" s="199" t="s">
        <v>611</v>
      </c>
    </row>
    <row r="23" spans="2:2" ht="49" customHeight="1">
      <c r="B23" s="199" t="s">
        <v>612</v>
      </c>
    </row>
    <row r="24" spans="2:2" ht="45">
      <c r="B24" s="199" t="s">
        <v>613</v>
      </c>
    </row>
    <row r="25" spans="2:2" ht="30">
      <c r="B25" s="199" t="s">
        <v>614</v>
      </c>
    </row>
    <row r="26" spans="2:2" ht="30">
      <c r="B26" s="199" t="s">
        <v>615</v>
      </c>
    </row>
    <row r="27" spans="2:2" ht="31" thickBot="1">
      <c r="B27" s="200" t="s">
        <v>616</v>
      </c>
    </row>
    <row r="28" spans="2:2" ht="16" thickBot="1">
      <c r="B28" s="198" t="s">
        <v>671</v>
      </c>
    </row>
    <row r="29" spans="2:2" ht="30">
      <c r="B29" s="199" t="s">
        <v>672</v>
      </c>
    </row>
    <row r="30" spans="2:2">
      <c r="B30" s="869" t="s">
        <v>3007</v>
      </c>
    </row>
    <row r="31" spans="2:2" ht="30">
      <c r="B31" s="869" t="s">
        <v>3008</v>
      </c>
    </row>
    <row r="32" spans="2:2" ht="30">
      <c r="B32" s="869" t="s">
        <v>3009</v>
      </c>
    </row>
    <row r="33" spans="2:3">
      <c r="B33" s="869" t="s">
        <v>3010</v>
      </c>
    </row>
    <row r="34" spans="2:3">
      <c r="B34" s="869" t="s">
        <v>3011</v>
      </c>
    </row>
    <row r="35" spans="2:3" ht="30">
      <c r="B35" s="869" t="s">
        <v>3012</v>
      </c>
    </row>
    <row r="36" spans="2:3">
      <c r="B36" s="869" t="s">
        <v>3013</v>
      </c>
    </row>
    <row r="37" spans="2:3">
      <c r="B37" s="869" t="s">
        <v>3014</v>
      </c>
    </row>
    <row r="38" spans="2:3">
      <c r="B38" s="869" t="s">
        <v>3015</v>
      </c>
    </row>
    <row r="39" spans="2:3">
      <c r="B39" s="869" t="s">
        <v>3016</v>
      </c>
      <c r="C39" s="196"/>
    </row>
    <row r="40" spans="2:3">
      <c r="B40" s="869" t="s">
        <v>3017</v>
      </c>
    </row>
    <row r="41" spans="2:3">
      <c r="B41" s="869" t="s">
        <v>3018</v>
      </c>
    </row>
    <row r="42" spans="2:3">
      <c r="B42" s="869" t="s">
        <v>3019</v>
      </c>
    </row>
    <row r="43" spans="2:3">
      <c r="B43" s="869" t="s">
        <v>3020</v>
      </c>
      <c r="C43" s="196"/>
    </row>
    <row r="44" spans="2:3">
      <c r="B44" s="869" t="s">
        <v>3021</v>
      </c>
    </row>
    <row r="45" spans="2:3">
      <c r="B45" s="869" t="s">
        <v>3022</v>
      </c>
    </row>
    <row r="46" spans="2:3">
      <c r="B46" s="869" t="s">
        <v>3023</v>
      </c>
    </row>
    <row r="47" spans="2:3">
      <c r="B47" s="869" t="s">
        <v>3024</v>
      </c>
    </row>
    <row r="48" spans="2:3" ht="30">
      <c r="B48" s="869" t="s">
        <v>3025</v>
      </c>
    </row>
    <row r="49" spans="2:2" ht="30">
      <c r="B49" s="869" t="s">
        <v>3026</v>
      </c>
    </row>
    <row r="50" spans="2:2" ht="30">
      <c r="B50" s="869" t="s">
        <v>3027</v>
      </c>
    </row>
    <row r="51" spans="2:2" ht="31" thickBot="1">
      <c r="B51" s="870" t="s">
        <v>3028</v>
      </c>
    </row>
    <row r="52" spans="2:2" ht="16" thickBot="1">
      <c r="B52" s="198" t="s">
        <v>1403</v>
      </c>
    </row>
    <row r="53" spans="2:2" ht="30">
      <c r="B53" s="199" t="s">
        <v>1404</v>
      </c>
    </row>
    <row r="54" spans="2:2">
      <c r="B54" s="869" t="s">
        <v>3029</v>
      </c>
    </row>
    <row r="55" spans="2:2">
      <c r="B55" s="869" t="s">
        <v>3030</v>
      </c>
    </row>
    <row r="56" spans="2:2" ht="30">
      <c r="B56" s="869" t="s">
        <v>3031</v>
      </c>
    </row>
    <row r="57" spans="2:2">
      <c r="B57" s="869" t="s">
        <v>3032</v>
      </c>
    </row>
    <row r="58" spans="2:2">
      <c r="B58" s="869" t="s">
        <v>3033</v>
      </c>
    </row>
    <row r="59" spans="2:2" ht="30">
      <c r="B59" s="869" t="s">
        <v>3034</v>
      </c>
    </row>
    <row r="60" spans="2:2" ht="16" thickBot="1">
      <c r="B60" s="871" t="s">
        <v>3035</v>
      </c>
    </row>
    <row r="61" spans="2:2" ht="16" thickBot="1">
      <c r="B61" s="198" t="s">
        <v>673</v>
      </c>
    </row>
    <row r="62" spans="2:2" ht="60">
      <c r="B62" s="199" t="s">
        <v>674</v>
      </c>
    </row>
    <row r="63" spans="2:2" ht="31" thickBot="1">
      <c r="B63" s="200" t="s">
        <v>675</v>
      </c>
    </row>
    <row r="64" spans="2:2" ht="16" thickBot="1">
      <c r="B64" s="198" t="s">
        <v>676</v>
      </c>
    </row>
    <row r="65" spans="2:2">
      <c r="B65" s="199" t="s">
        <v>677</v>
      </c>
    </row>
    <row r="66" spans="2:2" ht="45">
      <c r="B66" s="199" t="s">
        <v>678</v>
      </c>
    </row>
    <row r="67" spans="2:2" ht="30">
      <c r="B67" s="199" t="s">
        <v>617</v>
      </c>
    </row>
    <row r="68" spans="2:2" ht="45">
      <c r="B68" s="869" t="s">
        <v>3036</v>
      </c>
    </row>
    <row r="69" spans="2:2" ht="45">
      <c r="B69" s="869" t="s">
        <v>3037</v>
      </c>
    </row>
    <row r="70" spans="2:2" ht="60">
      <c r="B70" s="869" t="s">
        <v>3038</v>
      </c>
    </row>
    <row r="71" spans="2:2" ht="31" thickBot="1">
      <c r="B71" s="871" t="s">
        <v>3039</v>
      </c>
    </row>
    <row r="72" spans="2:2" ht="16" thickBot="1">
      <c r="B72" s="198" t="s">
        <v>679</v>
      </c>
    </row>
    <row r="73" spans="2:2" ht="30">
      <c r="B73" s="199" t="s">
        <v>680</v>
      </c>
    </row>
    <row r="74" spans="2:2" ht="30">
      <c r="B74" s="199" t="s">
        <v>681</v>
      </c>
    </row>
    <row r="75" spans="2:2" ht="31" thickBot="1">
      <c r="B75" s="200" t="s">
        <v>618</v>
      </c>
    </row>
    <row r="76" spans="2:2" ht="16" thickBot="1">
      <c r="B76" s="202" t="s">
        <v>619</v>
      </c>
    </row>
    <row r="77" spans="2:2" ht="76">
      <c r="B77" s="199" t="s">
        <v>682</v>
      </c>
    </row>
    <row r="78" spans="2:2" ht="45">
      <c r="B78" s="199" t="s">
        <v>608</v>
      </c>
    </row>
    <row r="79" spans="2:2" ht="31" thickBot="1">
      <c r="B79" s="200" t="s">
        <v>620</v>
      </c>
    </row>
    <row r="80" spans="2:2" ht="32" customHeight="1" thickBot="1">
      <c r="B80" s="203" t="s">
        <v>621</v>
      </c>
    </row>
    <row r="81" spans="2:3" ht="31" customHeight="1" thickBot="1">
      <c r="B81" s="203" t="s">
        <v>622</v>
      </c>
    </row>
    <row r="82" spans="2:3" ht="37" customHeight="1" thickBot="1">
      <c r="B82" s="203" t="s">
        <v>623</v>
      </c>
    </row>
    <row r="83" spans="2:3" ht="16">
      <c r="B83" s="204"/>
    </row>
    <row r="84" spans="2:3" ht="16">
      <c r="B84" s="204"/>
      <c r="C84" s="196"/>
    </row>
    <row r="85" spans="2:3">
      <c r="B85" s="550"/>
    </row>
    <row r="86" spans="2:3">
      <c r="B86" s="550"/>
    </row>
    <row r="87" spans="2:3">
      <c r="B87" s="550"/>
    </row>
    <row r="88" spans="2:3" ht="23" customHeight="1">
      <c r="B88" s="550"/>
    </row>
    <row r="89" spans="2:3">
      <c r="B89" s="505"/>
    </row>
  </sheetData>
  <mergeCells count="1">
    <mergeCell ref="B7:B8"/>
  </mergeCells>
  <phoneticPr fontId="41" type="noConversion"/>
  <pageMargins left="0.25" right="0.25" top="0.75000000000000011" bottom="0.75000000000000011" header="0.30000000000000004" footer="0.30000000000000004"/>
  <pageSetup paperSize="5" scale="95" orientation="portrait" r:id="rId1"/>
  <headerFooter>
    <oddFooter>&amp;A&amp;RPage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270"/>
  <sheetViews>
    <sheetView zoomScale="125" zoomScaleNormal="125" workbookViewId="0"/>
  </sheetViews>
  <sheetFormatPr baseColWidth="10" defaultColWidth="11.5" defaultRowHeight="15"/>
  <cols>
    <col min="1" max="1" width="19.33203125" customWidth="1"/>
    <col min="2" max="2" width="19" customWidth="1"/>
    <col min="3" max="3" width="23.6640625" customWidth="1"/>
    <col min="6" max="6" width="24.83203125" customWidth="1"/>
  </cols>
  <sheetData>
    <row r="1" spans="1:8" s="117" customFormat="1" ht="36" customHeight="1">
      <c r="A1" s="184" t="s">
        <v>143</v>
      </c>
      <c r="B1" s="957" t="s">
        <v>1950</v>
      </c>
      <c r="C1" s="957"/>
      <c r="D1" s="957"/>
      <c r="E1" s="957"/>
      <c r="F1" s="957"/>
      <c r="G1" s="125"/>
    </row>
    <row r="2" spans="1:8" s="117" customFormat="1" ht="36" customHeight="1">
      <c r="A2" s="309" t="s">
        <v>1128</v>
      </c>
      <c r="B2" s="304" t="s">
        <v>1133</v>
      </c>
      <c r="C2" s="903" t="s">
        <v>1129</v>
      </c>
      <c r="D2" s="904"/>
      <c r="E2" s="904"/>
      <c r="F2" s="1065"/>
      <c r="G2" s="125"/>
    </row>
    <row r="3" spans="1:8" s="117" customFormat="1" ht="30" customHeight="1">
      <c r="A3" s="122" t="s">
        <v>141</v>
      </c>
      <c r="B3" s="891" t="s">
        <v>2067</v>
      </c>
      <c r="C3" s="941"/>
      <c r="D3" s="941"/>
      <c r="E3" s="941"/>
      <c r="F3" s="941"/>
      <c r="G3" s="125"/>
    </row>
    <row r="4" spans="1:8" s="117" customFormat="1" ht="43" customHeight="1">
      <c r="A4" s="128" t="s">
        <v>142</v>
      </c>
      <c r="B4" s="891" t="s">
        <v>1199</v>
      </c>
      <c r="C4" s="941"/>
      <c r="D4" s="941"/>
      <c r="E4" s="941"/>
      <c r="F4" s="941"/>
    </row>
    <row r="5" spans="1:8" s="117" customFormat="1" ht="38" customHeight="1">
      <c r="A5" s="184" t="s">
        <v>666</v>
      </c>
      <c r="B5" s="891" t="s">
        <v>1937</v>
      </c>
      <c r="C5" s="941"/>
      <c r="D5" s="941"/>
      <c r="E5" s="941"/>
      <c r="F5" s="941"/>
    </row>
    <row r="7" spans="1:8" ht="16" thickBot="1"/>
    <row r="8" spans="1:8" ht="21" customHeight="1">
      <c r="A8" t="s">
        <v>1191</v>
      </c>
      <c r="B8" s="1329" t="s">
        <v>685</v>
      </c>
      <c r="C8" s="1330"/>
      <c r="D8" s="1330"/>
      <c r="E8" s="1330"/>
      <c r="F8" s="1331"/>
    </row>
    <row r="9" spans="1:8" ht="22" thickBot="1">
      <c r="B9" s="1326" t="s">
        <v>686</v>
      </c>
      <c r="C9" s="1327"/>
      <c r="D9" s="1327"/>
      <c r="E9" s="1327"/>
      <c r="F9" s="1328"/>
      <c r="H9" t="s">
        <v>495</v>
      </c>
    </row>
    <row r="10" spans="1:8" ht="17" thickBot="1">
      <c r="B10" s="1332" t="s">
        <v>687</v>
      </c>
      <c r="C10" s="1333"/>
      <c r="D10" s="1333"/>
      <c r="E10" s="1333"/>
      <c r="F10" s="1334"/>
    </row>
    <row r="11" spans="1:8">
      <c r="B11" s="1347" t="s">
        <v>688</v>
      </c>
      <c r="C11" s="1348"/>
      <c r="D11" s="1347" t="s">
        <v>689</v>
      </c>
      <c r="E11" s="1364"/>
      <c r="F11" s="1348"/>
    </row>
    <row r="12" spans="1:8" ht="16" thickBot="1">
      <c r="B12" s="1382"/>
      <c r="C12" s="1384"/>
      <c r="D12" s="1382"/>
      <c r="E12" s="1383"/>
      <c r="F12" s="1384"/>
    </row>
    <row r="13" spans="1:8" ht="16" customHeight="1">
      <c r="B13" s="1351" t="s">
        <v>690</v>
      </c>
      <c r="C13" s="1347" t="s">
        <v>691</v>
      </c>
      <c r="D13" s="1364"/>
      <c r="E13" s="1364"/>
      <c r="F13" s="1348"/>
    </row>
    <row r="14" spans="1:8" ht="16" thickBot="1">
      <c r="B14" s="1352"/>
      <c r="C14" s="1382"/>
      <c r="D14" s="1383"/>
      <c r="E14" s="1383"/>
      <c r="F14" s="1384"/>
    </row>
    <row r="15" spans="1:8">
      <c r="B15" s="1347" t="s">
        <v>692</v>
      </c>
      <c r="C15" s="1364"/>
      <c r="D15" s="1348"/>
      <c r="E15" s="1347" t="s">
        <v>693</v>
      </c>
      <c r="F15" s="1348"/>
    </row>
    <row r="16" spans="1:8" ht="16" thickBot="1">
      <c r="B16" s="1382"/>
      <c r="C16" s="1383"/>
      <c r="D16" s="1384"/>
      <c r="E16" s="1382"/>
      <c r="F16" s="1384"/>
    </row>
    <row r="17" spans="2:6" ht="17" thickBot="1">
      <c r="B17" s="1332" t="s">
        <v>694</v>
      </c>
      <c r="C17" s="1333"/>
      <c r="D17" s="1333"/>
      <c r="E17" s="1334"/>
      <c r="F17" s="206" t="s">
        <v>695</v>
      </c>
    </row>
    <row r="18" spans="2:6">
      <c r="B18" s="1347" t="s">
        <v>696</v>
      </c>
      <c r="C18" s="1364"/>
      <c r="D18" s="1364"/>
      <c r="E18" s="1364"/>
      <c r="F18" s="1348"/>
    </row>
    <row r="19" spans="2:6" ht="16" thickBot="1">
      <c r="B19" s="1382"/>
      <c r="C19" s="1383"/>
      <c r="D19" s="1383"/>
      <c r="E19" s="1383"/>
      <c r="F19" s="1384"/>
    </row>
    <row r="20" spans="2:6" ht="16" customHeight="1">
      <c r="B20" s="1351" t="s">
        <v>690</v>
      </c>
      <c r="C20" s="1347" t="s">
        <v>691</v>
      </c>
      <c r="D20" s="1364"/>
      <c r="E20" s="1364"/>
      <c r="F20" s="1348"/>
    </row>
    <row r="21" spans="2:6" ht="16" thickBot="1">
      <c r="B21" s="1352"/>
      <c r="C21" s="1382"/>
      <c r="D21" s="1383"/>
      <c r="E21" s="1383"/>
      <c r="F21" s="1384"/>
    </row>
    <row r="22" spans="2:6">
      <c r="B22" s="1347" t="s">
        <v>621</v>
      </c>
      <c r="C22" s="1364"/>
      <c r="D22" s="1364"/>
      <c r="E22" s="1364"/>
      <c r="F22" s="1348"/>
    </row>
    <row r="23" spans="2:6" ht="16" thickBot="1">
      <c r="B23" s="1382"/>
      <c r="C23" s="1383"/>
      <c r="D23" s="1383"/>
      <c r="E23" s="1383"/>
      <c r="F23" s="1384"/>
    </row>
    <row r="24" spans="2:6" ht="17" thickBot="1">
      <c r="B24" s="1332" t="s">
        <v>697</v>
      </c>
      <c r="C24" s="1333"/>
      <c r="D24" s="1333"/>
      <c r="E24" s="1333"/>
      <c r="F24" s="1334"/>
    </row>
    <row r="25" spans="2:6" ht="98" customHeight="1">
      <c r="B25" s="1385" t="s">
        <v>698</v>
      </c>
      <c r="C25" s="1386"/>
      <c r="D25" s="1386"/>
      <c r="E25" s="1386"/>
      <c r="F25" s="1387"/>
    </row>
    <row r="26" spans="2:6" ht="66" customHeight="1" thickBot="1">
      <c r="B26" s="1388" t="s">
        <v>699</v>
      </c>
      <c r="C26" s="1389"/>
      <c r="D26" s="1389"/>
      <c r="E26" s="1389"/>
      <c r="F26" s="1390"/>
    </row>
    <row r="27" spans="2:6" ht="32" customHeight="1" thickBot="1">
      <c r="B27" s="1332" t="s">
        <v>700</v>
      </c>
      <c r="C27" s="1333"/>
      <c r="D27" s="1333"/>
      <c r="E27" s="1333"/>
      <c r="F27" s="1334"/>
    </row>
    <row r="28" spans="2:6" ht="28" customHeight="1">
      <c r="B28" s="1368" t="s">
        <v>701</v>
      </c>
      <c r="C28" s="1372"/>
      <c r="D28" s="1369"/>
      <c r="E28" s="1368" t="s">
        <v>704</v>
      </c>
      <c r="F28" s="1369"/>
    </row>
    <row r="29" spans="2:6">
      <c r="B29" s="1376" t="s">
        <v>702</v>
      </c>
      <c r="C29" s="1377"/>
      <c r="D29" s="1378"/>
      <c r="E29" s="1376" t="s">
        <v>1630</v>
      </c>
      <c r="F29" s="1378"/>
    </row>
    <row r="30" spans="2:6">
      <c r="B30" s="1376" t="s">
        <v>703</v>
      </c>
      <c r="C30" s="1377"/>
      <c r="D30" s="1378"/>
      <c r="E30" s="1380"/>
      <c r="F30" s="1381"/>
    </row>
    <row r="31" spans="2:6" ht="17" thickBot="1">
      <c r="B31" s="1365"/>
      <c r="C31" s="1366"/>
      <c r="D31" s="1367"/>
      <c r="E31" s="1370" t="s">
        <v>705</v>
      </c>
      <c r="F31" s="1371"/>
    </row>
    <row r="32" spans="2:6" ht="32" customHeight="1" thickBot="1">
      <c r="B32" s="1332" t="s">
        <v>706</v>
      </c>
      <c r="C32" s="1333"/>
      <c r="D32" s="1333"/>
      <c r="E32" s="1333"/>
      <c r="F32" s="1334"/>
    </row>
    <row r="33" spans="1:8" ht="15" customHeight="1">
      <c r="B33" s="1368" t="s">
        <v>707</v>
      </c>
      <c r="C33" s="1372"/>
      <c r="D33" s="1372"/>
      <c r="E33" s="1372"/>
      <c r="F33" s="1369"/>
    </row>
    <row r="34" spans="1:8" ht="15" customHeight="1">
      <c r="B34" s="1376" t="s">
        <v>708</v>
      </c>
      <c r="C34" s="1377"/>
      <c r="D34" s="1377"/>
      <c r="E34" s="1377"/>
      <c r="F34" s="1378"/>
      <c r="G34" s="377" t="s">
        <v>1189</v>
      </c>
    </row>
    <row r="35" spans="1:8" ht="15" customHeight="1">
      <c r="B35" s="1376" t="s">
        <v>709</v>
      </c>
      <c r="C35" s="1377"/>
      <c r="D35" s="1377"/>
      <c r="E35" s="1377"/>
      <c r="F35" s="1378"/>
    </row>
    <row r="36" spans="1:8" ht="16" customHeight="1" thickBot="1">
      <c r="B36" s="1370" t="s">
        <v>710</v>
      </c>
      <c r="C36" s="1379"/>
      <c r="D36" s="1379"/>
      <c r="E36" s="1379"/>
      <c r="F36" s="1371"/>
    </row>
    <row r="37" spans="1:8">
      <c r="B37" s="207"/>
      <c r="C37" s="207"/>
      <c r="D37" s="207"/>
      <c r="E37" s="207"/>
      <c r="F37" s="207"/>
    </row>
    <row r="39" spans="1:8" ht="17" thickBot="1">
      <c r="B39" s="204"/>
    </row>
    <row r="40" spans="1:8" ht="21" customHeight="1">
      <c r="A40" t="s">
        <v>1192</v>
      </c>
      <c r="B40" s="1329" t="s">
        <v>685</v>
      </c>
      <c r="C40" s="1330"/>
      <c r="D40" s="1330"/>
      <c r="E40" s="1330"/>
      <c r="F40" s="1331"/>
    </row>
    <row r="41" spans="1:8" ht="22" customHeight="1" thickBot="1">
      <c r="B41" s="1326" t="s">
        <v>686</v>
      </c>
      <c r="C41" s="1327"/>
      <c r="D41" s="1327"/>
      <c r="E41" s="1327"/>
      <c r="F41" s="1328"/>
    </row>
    <row r="42" spans="1:8" ht="32" customHeight="1" thickBot="1">
      <c r="B42" s="1323" t="s">
        <v>711</v>
      </c>
      <c r="C42" s="1324"/>
      <c r="D42" s="1324"/>
      <c r="E42" s="1324"/>
      <c r="F42" s="1325"/>
    </row>
    <row r="43" spans="1:8" ht="48" customHeight="1" thickBot="1">
      <c r="B43" s="1337" t="s">
        <v>712</v>
      </c>
      <c r="C43" s="1338"/>
      <c r="D43" s="209" t="s">
        <v>713</v>
      </c>
      <c r="E43" s="209" t="s">
        <v>714</v>
      </c>
      <c r="F43" s="209" t="s">
        <v>20</v>
      </c>
    </row>
    <row r="44" spans="1:8" ht="17" thickBot="1">
      <c r="B44" s="1339" t="s">
        <v>1190</v>
      </c>
      <c r="C44" s="1340"/>
      <c r="D44" s="210"/>
      <c r="E44" s="210"/>
      <c r="F44" s="210"/>
      <c r="H44" s="196"/>
    </row>
    <row r="45" spans="1:8" ht="17" thickBot="1">
      <c r="B45" s="1335" t="s">
        <v>716</v>
      </c>
      <c r="C45" s="1336"/>
      <c r="D45" s="210"/>
      <c r="E45" s="210"/>
      <c r="F45" s="210"/>
    </row>
    <row r="46" spans="1:8" ht="32" customHeight="1" thickBot="1">
      <c r="B46" s="1335" t="s">
        <v>717</v>
      </c>
      <c r="C46" s="1336"/>
      <c r="D46" s="210"/>
      <c r="E46" s="210"/>
      <c r="F46" s="210"/>
    </row>
    <row r="47" spans="1:8" ht="32" customHeight="1" thickBot="1">
      <c r="B47" s="1335" t="s">
        <v>718</v>
      </c>
      <c r="C47" s="1336"/>
      <c r="D47" s="210"/>
      <c r="E47" s="210"/>
      <c r="F47" s="210"/>
    </row>
    <row r="48" spans="1:8" ht="17" thickBot="1">
      <c r="B48" s="1335" t="s">
        <v>719</v>
      </c>
      <c r="C48" s="1336"/>
      <c r="D48" s="210"/>
      <c r="E48" s="210"/>
      <c r="F48" s="210"/>
    </row>
    <row r="49" spans="2:6" ht="32" customHeight="1" thickBot="1">
      <c r="B49" s="1335" t="s">
        <v>720</v>
      </c>
      <c r="C49" s="1336"/>
      <c r="D49" s="210"/>
      <c r="E49" s="210"/>
      <c r="F49" s="210"/>
    </row>
    <row r="50" spans="2:6" ht="17" thickBot="1">
      <c r="B50" s="1335" t="s">
        <v>721</v>
      </c>
      <c r="C50" s="1336"/>
      <c r="D50" s="210"/>
      <c r="E50" s="210"/>
      <c r="F50" s="210"/>
    </row>
    <row r="51" spans="2:6" ht="32" customHeight="1" thickBot="1">
      <c r="B51" s="1339" t="s">
        <v>722</v>
      </c>
      <c r="C51" s="1340"/>
      <c r="D51" s="210"/>
      <c r="E51" s="210"/>
      <c r="F51" s="210"/>
    </row>
    <row r="52" spans="2:6" ht="17" thickBot="1">
      <c r="B52" s="1335" t="s">
        <v>723</v>
      </c>
      <c r="C52" s="1336"/>
      <c r="D52" s="210"/>
      <c r="E52" s="210"/>
      <c r="F52" s="210"/>
    </row>
    <row r="53" spans="2:6" ht="17" thickBot="1">
      <c r="B53" s="1335" t="s">
        <v>721</v>
      </c>
      <c r="C53" s="1336"/>
      <c r="D53" s="210"/>
      <c r="E53" s="210"/>
      <c r="F53" s="210"/>
    </row>
    <row r="54" spans="2:6" ht="17" thickBot="1">
      <c r="B54" s="1339" t="s">
        <v>724</v>
      </c>
      <c r="C54" s="1340"/>
      <c r="D54" s="210"/>
      <c r="E54" s="210"/>
      <c r="F54" s="210"/>
    </row>
    <row r="55" spans="2:6" ht="17" thickBot="1">
      <c r="B55" s="1335" t="s">
        <v>723</v>
      </c>
      <c r="C55" s="1336"/>
      <c r="D55" s="210"/>
      <c r="E55" s="210"/>
      <c r="F55" s="210"/>
    </row>
    <row r="56" spans="2:6" ht="17" thickBot="1">
      <c r="B56" s="1335" t="s">
        <v>721</v>
      </c>
      <c r="C56" s="1336"/>
      <c r="D56" s="210"/>
      <c r="E56" s="210"/>
      <c r="F56" s="210"/>
    </row>
    <row r="57" spans="2:6" ht="16" customHeight="1">
      <c r="B57" s="1347" t="s">
        <v>725</v>
      </c>
      <c r="C57" s="1348"/>
      <c r="D57" s="1345"/>
      <c r="E57" s="1345"/>
      <c r="F57" s="1351"/>
    </row>
    <row r="58" spans="2:6" ht="48" customHeight="1" thickBot="1">
      <c r="B58" s="1349" t="s">
        <v>726</v>
      </c>
      <c r="C58" s="1350"/>
      <c r="D58" s="1346"/>
      <c r="E58" s="1346"/>
      <c r="F58" s="1352"/>
    </row>
    <row r="59" spans="2:6" ht="16" thickBot="1">
      <c r="B59" s="1373"/>
      <c r="C59" s="1374"/>
      <c r="D59" s="1374"/>
      <c r="E59" s="1374"/>
      <c r="F59" s="1375"/>
    </row>
    <row r="60" spans="2:6" ht="33" thickBot="1">
      <c r="B60" s="212" t="s">
        <v>727</v>
      </c>
      <c r="C60" s="1342" t="s">
        <v>695</v>
      </c>
      <c r="D60" s="1343"/>
      <c r="E60" s="1343"/>
      <c r="F60" s="1344"/>
    </row>
    <row r="61" spans="2:6" ht="17" thickBot="1">
      <c r="B61" s="1339" t="s">
        <v>696</v>
      </c>
      <c r="C61" s="1341"/>
      <c r="D61" s="1341"/>
      <c r="E61" s="1341"/>
      <c r="F61" s="1340"/>
    </row>
    <row r="62" spans="2:6" ht="17" thickBot="1">
      <c r="B62" s="1339" t="s">
        <v>621</v>
      </c>
      <c r="C62" s="1341"/>
      <c r="D62" s="1341"/>
      <c r="E62" s="1341"/>
      <c r="F62" s="1340"/>
    </row>
    <row r="63" spans="2:6" ht="17" thickBot="1">
      <c r="B63" s="205" t="s">
        <v>690</v>
      </c>
      <c r="C63" s="1339" t="s">
        <v>691</v>
      </c>
      <c r="D63" s="1341"/>
      <c r="E63" s="1341"/>
      <c r="F63" s="1340"/>
    </row>
    <row r="64" spans="2:6" ht="33" thickBot="1">
      <c r="B64" s="212" t="s">
        <v>728</v>
      </c>
      <c r="C64" s="1342" t="s">
        <v>729</v>
      </c>
      <c r="D64" s="1343"/>
      <c r="E64" s="1343"/>
      <c r="F64" s="1344"/>
    </row>
    <row r="65" spans="1:6" ht="17" thickBot="1">
      <c r="B65" s="213" t="s">
        <v>696</v>
      </c>
      <c r="C65" s="1339"/>
      <c r="D65" s="1341"/>
      <c r="E65" s="1341"/>
      <c r="F65" s="1340"/>
    </row>
    <row r="66" spans="1:6" ht="17" thickBot="1">
      <c r="B66" s="213" t="s">
        <v>621</v>
      </c>
      <c r="C66" s="1339"/>
      <c r="D66" s="1341"/>
      <c r="E66" s="1341"/>
      <c r="F66" s="1340"/>
    </row>
    <row r="67" spans="1:6" ht="17" thickBot="1">
      <c r="B67" s="205" t="s">
        <v>690</v>
      </c>
      <c r="C67" s="1339" t="s">
        <v>691</v>
      </c>
      <c r="D67" s="1341"/>
      <c r="E67" s="1341"/>
      <c r="F67" s="1340"/>
    </row>
    <row r="68" spans="1:6">
      <c r="B68" s="207"/>
      <c r="C68" s="207"/>
      <c r="D68" s="207"/>
      <c r="E68" s="207"/>
      <c r="F68" s="207"/>
    </row>
    <row r="69" spans="1:6" ht="17" thickBot="1">
      <c r="B69" s="204"/>
    </row>
    <row r="70" spans="1:6" ht="21" customHeight="1">
      <c r="A70" s="295" t="s">
        <v>1193</v>
      </c>
      <c r="B70" s="1329" t="s">
        <v>685</v>
      </c>
      <c r="C70" s="1330"/>
      <c r="D70" s="1330"/>
      <c r="E70" s="1330"/>
      <c r="F70" s="1331"/>
    </row>
    <row r="71" spans="1:6" ht="22" customHeight="1" thickBot="1">
      <c r="B71" s="1326" t="s">
        <v>686</v>
      </c>
      <c r="C71" s="1327"/>
      <c r="D71" s="1327"/>
      <c r="E71" s="1327"/>
      <c r="F71" s="1328"/>
    </row>
    <row r="72" spans="1:6" ht="32" customHeight="1" thickBot="1">
      <c r="B72" s="1323" t="s">
        <v>730</v>
      </c>
      <c r="C72" s="1324"/>
      <c r="D72" s="1324"/>
      <c r="E72" s="1324"/>
      <c r="F72" s="1325"/>
    </row>
    <row r="73" spans="1:6" ht="32" customHeight="1" thickBot="1">
      <c r="B73" s="1337" t="s">
        <v>731</v>
      </c>
      <c r="C73" s="1338"/>
      <c r="D73" s="209" t="s">
        <v>713</v>
      </c>
      <c r="E73" s="209" t="s">
        <v>714</v>
      </c>
      <c r="F73" s="209" t="s">
        <v>20</v>
      </c>
    </row>
    <row r="74" spans="1:6" ht="17" thickBot="1">
      <c r="B74" s="1339" t="s">
        <v>715</v>
      </c>
      <c r="C74" s="1340"/>
      <c r="D74" s="210"/>
      <c r="E74" s="210"/>
      <c r="F74" s="210"/>
    </row>
    <row r="75" spans="1:6" ht="17" thickBot="1">
      <c r="B75" s="1335" t="s">
        <v>732</v>
      </c>
      <c r="C75" s="1336"/>
      <c r="D75" s="210"/>
      <c r="E75" s="210"/>
      <c r="F75" s="210"/>
    </row>
    <row r="76" spans="1:6" ht="17" thickBot="1">
      <c r="B76" s="1335" t="s">
        <v>733</v>
      </c>
      <c r="C76" s="1336"/>
      <c r="D76" s="210"/>
      <c r="E76" s="210"/>
      <c r="F76" s="210"/>
    </row>
    <row r="77" spans="1:6" ht="17" thickBot="1">
      <c r="B77" s="1335" t="s">
        <v>734</v>
      </c>
      <c r="C77" s="1336"/>
      <c r="D77" s="210"/>
      <c r="E77" s="210"/>
      <c r="F77" s="210"/>
    </row>
    <row r="78" spans="1:6" ht="17" thickBot="1">
      <c r="B78" s="1335" t="s">
        <v>735</v>
      </c>
      <c r="C78" s="1336"/>
      <c r="D78" s="210"/>
      <c r="E78" s="210"/>
      <c r="F78" s="210"/>
    </row>
    <row r="79" spans="1:6" ht="32" customHeight="1" thickBot="1">
      <c r="B79" s="1339" t="s">
        <v>722</v>
      </c>
      <c r="C79" s="1340"/>
      <c r="D79" s="210"/>
      <c r="E79" s="210"/>
      <c r="F79" s="210"/>
    </row>
    <row r="80" spans="1:6" ht="17" thickBot="1">
      <c r="B80" s="1335" t="s">
        <v>736</v>
      </c>
      <c r="C80" s="1336"/>
      <c r="D80" s="210"/>
      <c r="E80" s="210"/>
      <c r="F80" s="210"/>
    </row>
    <row r="81" spans="2:6" ht="17" thickBot="1">
      <c r="B81" s="1335" t="s">
        <v>737</v>
      </c>
      <c r="C81" s="1336"/>
      <c r="D81" s="210"/>
      <c r="E81" s="210"/>
      <c r="F81" s="210"/>
    </row>
    <row r="82" spans="2:6" ht="17" thickBot="1">
      <c r="B82" s="1335" t="s">
        <v>734</v>
      </c>
      <c r="C82" s="1336"/>
      <c r="D82" s="210"/>
      <c r="E82" s="210"/>
      <c r="F82" s="210"/>
    </row>
    <row r="83" spans="2:6" ht="17" thickBot="1">
      <c r="B83" s="1335" t="s">
        <v>738</v>
      </c>
      <c r="C83" s="1336"/>
      <c r="D83" s="210"/>
      <c r="E83" s="210"/>
      <c r="F83" s="210"/>
    </row>
    <row r="84" spans="2:6" ht="17" thickBot="1">
      <c r="B84" s="1339" t="s">
        <v>724</v>
      </c>
      <c r="C84" s="1340"/>
      <c r="D84" s="210"/>
      <c r="E84" s="210"/>
      <c r="F84" s="210"/>
    </row>
    <row r="85" spans="2:6" ht="17" thickBot="1">
      <c r="B85" s="1335" t="s">
        <v>739</v>
      </c>
      <c r="C85" s="1336"/>
      <c r="D85" s="210"/>
      <c r="E85" s="210"/>
      <c r="F85" s="210"/>
    </row>
    <row r="86" spans="2:6" ht="17" thickBot="1">
      <c r="B86" s="1335" t="s">
        <v>733</v>
      </c>
      <c r="C86" s="1336"/>
      <c r="D86" s="210"/>
      <c r="E86" s="210"/>
      <c r="F86" s="210"/>
    </row>
    <row r="87" spans="2:6" ht="17" thickBot="1">
      <c r="B87" s="1335" t="s">
        <v>734</v>
      </c>
      <c r="C87" s="1336"/>
      <c r="D87" s="210"/>
      <c r="E87" s="210"/>
      <c r="F87" s="210"/>
    </row>
    <row r="88" spans="2:6" ht="17" thickBot="1">
      <c r="B88" s="1335" t="s">
        <v>740</v>
      </c>
      <c r="C88" s="1336"/>
      <c r="D88" s="210"/>
      <c r="E88" s="210"/>
      <c r="F88" s="210"/>
    </row>
    <row r="89" spans="2:6" ht="17" thickBot="1">
      <c r="B89" s="1335" t="s">
        <v>741</v>
      </c>
      <c r="C89" s="1336"/>
      <c r="D89" s="210"/>
      <c r="E89" s="210"/>
      <c r="F89" s="210"/>
    </row>
    <row r="90" spans="2:6" ht="16" customHeight="1">
      <c r="B90" s="1347" t="s">
        <v>725</v>
      </c>
      <c r="C90" s="1348"/>
      <c r="D90" s="1345"/>
      <c r="E90" s="1345"/>
      <c r="F90" s="1351"/>
    </row>
    <row r="91" spans="2:6" ht="48" customHeight="1" thickBot="1">
      <c r="B91" s="1349" t="s">
        <v>726</v>
      </c>
      <c r="C91" s="1350"/>
      <c r="D91" s="1346"/>
      <c r="E91" s="1346"/>
      <c r="F91" s="1352"/>
    </row>
    <row r="92" spans="2:6" ht="17" thickBot="1">
      <c r="B92" s="1332"/>
      <c r="C92" s="1333"/>
      <c r="D92" s="1333"/>
      <c r="E92" s="1333"/>
      <c r="F92" s="1334"/>
    </row>
    <row r="93" spans="2:6" ht="33" thickBot="1">
      <c r="B93" s="212" t="s">
        <v>727</v>
      </c>
      <c r="C93" s="1342" t="s">
        <v>695</v>
      </c>
      <c r="D93" s="1343"/>
      <c r="E93" s="1343"/>
      <c r="F93" s="1344"/>
    </row>
    <row r="94" spans="2:6" ht="17" thickBot="1">
      <c r="B94" s="1339" t="s">
        <v>696</v>
      </c>
      <c r="C94" s="1341"/>
      <c r="D94" s="1341"/>
      <c r="E94" s="1341"/>
      <c r="F94" s="1340"/>
    </row>
    <row r="95" spans="2:6" ht="17" thickBot="1">
      <c r="B95" s="1339" t="s">
        <v>621</v>
      </c>
      <c r="C95" s="1341"/>
      <c r="D95" s="1341"/>
      <c r="E95" s="1341"/>
      <c r="F95" s="1340"/>
    </row>
    <row r="96" spans="2:6" ht="17" thickBot="1">
      <c r="B96" s="205" t="s">
        <v>690</v>
      </c>
      <c r="C96" s="1339" t="s">
        <v>691</v>
      </c>
      <c r="D96" s="1341"/>
      <c r="E96" s="1341"/>
      <c r="F96" s="1340"/>
    </row>
    <row r="97" spans="1:7" ht="33" thickBot="1">
      <c r="B97" s="212" t="s">
        <v>728</v>
      </c>
      <c r="C97" s="1342" t="s">
        <v>729</v>
      </c>
      <c r="D97" s="1343"/>
      <c r="E97" s="1343"/>
      <c r="F97" s="1344"/>
    </row>
    <row r="98" spans="1:7" ht="17" thickBot="1">
      <c r="B98" s="213" t="s">
        <v>696</v>
      </c>
      <c r="C98" s="1339"/>
      <c r="D98" s="1341"/>
      <c r="E98" s="1341"/>
      <c r="F98" s="1340"/>
    </row>
    <row r="99" spans="1:7" ht="17" thickBot="1">
      <c r="B99" s="213" t="s">
        <v>621</v>
      </c>
      <c r="C99" s="1339"/>
      <c r="D99" s="1341"/>
      <c r="E99" s="1341"/>
      <c r="F99" s="1340"/>
    </row>
    <row r="100" spans="1:7" ht="17" thickBot="1">
      <c r="B100" s="205" t="s">
        <v>690</v>
      </c>
      <c r="C100" s="1339" t="s">
        <v>691</v>
      </c>
      <c r="D100" s="1341"/>
      <c r="E100" s="1341"/>
      <c r="F100" s="1340"/>
    </row>
    <row r="101" spans="1:7">
      <c r="B101" s="207"/>
      <c r="C101" s="207"/>
      <c r="D101" s="207"/>
      <c r="E101" s="207"/>
      <c r="F101" s="207"/>
    </row>
    <row r="103" spans="1:7" ht="17" thickBot="1">
      <c r="B103" s="204"/>
    </row>
    <row r="104" spans="1:7" ht="21" customHeight="1">
      <c r="A104" s="295" t="s">
        <v>1194</v>
      </c>
      <c r="B104" s="1329" t="s">
        <v>742</v>
      </c>
      <c r="C104" s="1330"/>
      <c r="D104" s="1330"/>
      <c r="E104" s="1330"/>
      <c r="F104" s="1330"/>
      <c r="G104" s="1331"/>
    </row>
    <row r="105" spans="1:7" ht="22" customHeight="1" thickBot="1">
      <c r="B105" s="1326" t="s">
        <v>686</v>
      </c>
      <c r="C105" s="1327"/>
      <c r="D105" s="1327"/>
      <c r="E105" s="1327"/>
      <c r="F105" s="1327"/>
      <c r="G105" s="1328"/>
    </row>
    <row r="106" spans="1:7" ht="17" customHeight="1" thickBot="1">
      <c r="B106" s="1323" t="s">
        <v>743</v>
      </c>
      <c r="C106" s="1324"/>
      <c r="D106" s="1324"/>
      <c r="E106" s="1324"/>
      <c r="F106" s="1324"/>
      <c r="G106" s="1325"/>
    </row>
    <row r="107" spans="1:7" ht="49" thickBot="1">
      <c r="B107" s="214" t="s">
        <v>744</v>
      </c>
      <c r="C107" s="1337" t="s">
        <v>745</v>
      </c>
      <c r="D107" s="1338"/>
      <c r="E107" s="209" t="s">
        <v>713</v>
      </c>
      <c r="F107" s="209" t="s">
        <v>714</v>
      </c>
      <c r="G107" s="209" t="s">
        <v>20</v>
      </c>
    </row>
    <row r="108" spans="1:7" ht="17" thickBot="1">
      <c r="B108" s="205" t="s">
        <v>746</v>
      </c>
      <c r="C108" s="1339"/>
      <c r="D108" s="1340"/>
      <c r="E108" s="210"/>
      <c r="F108" s="210"/>
      <c r="G108" s="210"/>
    </row>
    <row r="109" spans="1:7" ht="17" thickBot="1">
      <c r="B109" s="205" t="s">
        <v>747</v>
      </c>
      <c r="C109" s="1339"/>
      <c r="D109" s="1340"/>
      <c r="E109" s="210"/>
      <c r="F109" s="210"/>
      <c r="G109" s="210"/>
    </row>
    <row r="110" spans="1:7" ht="33" thickBot="1">
      <c r="B110" s="205" t="s">
        <v>748</v>
      </c>
      <c r="C110" s="1339"/>
      <c r="D110" s="1340"/>
      <c r="E110" s="210"/>
      <c r="F110" s="210"/>
      <c r="G110" s="210"/>
    </row>
    <row r="111" spans="1:7" ht="17" thickBot="1">
      <c r="B111" s="205" t="s">
        <v>749</v>
      </c>
      <c r="C111" s="1339"/>
      <c r="D111" s="1340"/>
      <c r="E111" s="210"/>
      <c r="F111" s="210"/>
      <c r="G111" s="210"/>
    </row>
    <row r="112" spans="1:7" ht="17" thickBot="1">
      <c r="B112" s="205" t="s">
        <v>750</v>
      </c>
      <c r="C112" s="1339"/>
      <c r="D112" s="1340"/>
      <c r="E112" s="210"/>
      <c r="F112" s="210"/>
      <c r="G112" s="210"/>
    </row>
    <row r="113" spans="2:7" ht="17" thickBot="1">
      <c r="B113" s="1339" t="s">
        <v>751</v>
      </c>
      <c r="C113" s="1341"/>
      <c r="D113" s="1340"/>
      <c r="E113" s="210"/>
      <c r="F113" s="210"/>
      <c r="G113" s="210"/>
    </row>
    <row r="114" spans="2:7" ht="17" thickBot="1">
      <c r="B114" s="1339" t="s">
        <v>752</v>
      </c>
      <c r="C114" s="1341"/>
      <c r="D114" s="1340"/>
      <c r="E114" s="210"/>
      <c r="F114" s="210"/>
      <c r="G114" s="210"/>
    </row>
    <row r="115" spans="2:7" ht="17" thickBot="1">
      <c r="B115" s="1339" t="s">
        <v>753</v>
      </c>
      <c r="C115" s="1341"/>
      <c r="D115" s="1340"/>
      <c r="E115" s="210"/>
      <c r="F115" s="210"/>
      <c r="G115" s="210"/>
    </row>
    <row r="116" spans="2:7" ht="17" thickBot="1">
      <c r="B116" s="1339" t="s">
        <v>754</v>
      </c>
      <c r="C116" s="1341"/>
      <c r="D116" s="1340"/>
      <c r="E116" s="210"/>
      <c r="F116" s="210"/>
      <c r="G116" s="210"/>
    </row>
    <row r="117" spans="2:7" ht="17" thickBot="1">
      <c r="B117" s="1339" t="s">
        <v>755</v>
      </c>
      <c r="C117" s="1341"/>
      <c r="D117" s="1340"/>
      <c r="E117" s="211"/>
      <c r="F117" s="211"/>
      <c r="G117" s="210"/>
    </row>
    <row r="118" spans="2:7" ht="17" thickBot="1">
      <c r="B118" s="1339"/>
      <c r="C118" s="1341"/>
      <c r="D118" s="1340"/>
      <c r="E118" s="211"/>
      <c r="F118" s="211"/>
      <c r="G118" s="210"/>
    </row>
    <row r="119" spans="2:7" ht="16" customHeight="1">
      <c r="B119" s="1347" t="s">
        <v>725</v>
      </c>
      <c r="C119" s="1364"/>
      <c r="D119" s="1348"/>
      <c r="E119" s="1345"/>
      <c r="F119" s="1345"/>
      <c r="G119" s="1351"/>
    </row>
    <row r="120" spans="2:7" ht="32" customHeight="1" thickBot="1">
      <c r="B120" s="1349" t="s">
        <v>726</v>
      </c>
      <c r="C120" s="1361"/>
      <c r="D120" s="1350"/>
      <c r="E120" s="1346"/>
      <c r="F120" s="1346"/>
      <c r="G120" s="1352"/>
    </row>
    <row r="121" spans="2:7" ht="17" thickBot="1">
      <c r="B121" s="1332"/>
      <c r="C121" s="1333"/>
      <c r="D121" s="1333"/>
      <c r="E121" s="1333"/>
      <c r="F121" s="1333"/>
      <c r="G121" s="1334"/>
    </row>
    <row r="122" spans="2:7" ht="32" customHeight="1" thickBot="1">
      <c r="B122" s="1342" t="s">
        <v>727</v>
      </c>
      <c r="C122" s="1344"/>
      <c r="D122" s="1342" t="s">
        <v>695</v>
      </c>
      <c r="E122" s="1343"/>
      <c r="F122" s="1343"/>
      <c r="G122" s="1344"/>
    </row>
    <row r="123" spans="2:7" ht="17" thickBot="1">
      <c r="B123" s="1339" t="s">
        <v>696</v>
      </c>
      <c r="C123" s="1341"/>
      <c r="D123" s="1341"/>
      <c r="E123" s="1341"/>
      <c r="F123" s="1341"/>
      <c r="G123" s="1340"/>
    </row>
    <row r="124" spans="2:7" ht="17" thickBot="1">
      <c r="B124" s="1339" t="s">
        <v>621</v>
      </c>
      <c r="C124" s="1341"/>
      <c r="D124" s="1341"/>
      <c r="E124" s="1341"/>
      <c r="F124" s="1341"/>
      <c r="G124" s="1340"/>
    </row>
    <row r="125" spans="2:7" ht="17" thickBot="1">
      <c r="B125" s="1339" t="s">
        <v>690</v>
      </c>
      <c r="C125" s="1340"/>
      <c r="D125" s="1339" t="s">
        <v>691</v>
      </c>
      <c r="E125" s="1341"/>
      <c r="F125" s="1341"/>
      <c r="G125" s="1340"/>
    </row>
    <row r="126" spans="2:7" ht="32" customHeight="1" thickBot="1">
      <c r="B126" s="1342" t="s">
        <v>728</v>
      </c>
      <c r="C126" s="1344"/>
      <c r="D126" s="1342" t="s">
        <v>729</v>
      </c>
      <c r="E126" s="1343"/>
      <c r="F126" s="1343"/>
      <c r="G126" s="1344"/>
    </row>
    <row r="127" spans="2:7" ht="17" thickBot="1">
      <c r="B127" s="1362" t="s">
        <v>696</v>
      </c>
      <c r="C127" s="1363"/>
      <c r="D127" s="1339"/>
      <c r="E127" s="1341"/>
      <c r="F127" s="1341"/>
      <c r="G127" s="1340"/>
    </row>
    <row r="128" spans="2:7" ht="17" thickBot="1">
      <c r="B128" s="1362" t="s">
        <v>621</v>
      </c>
      <c r="C128" s="1363"/>
      <c r="D128" s="1339"/>
      <c r="E128" s="1341"/>
      <c r="F128" s="1341"/>
      <c r="G128" s="1340"/>
    </row>
    <row r="129" spans="1:7" ht="17" thickBot="1">
      <c r="B129" s="1339" t="s">
        <v>690</v>
      </c>
      <c r="C129" s="1340"/>
      <c r="D129" s="1339" t="s">
        <v>691</v>
      </c>
      <c r="E129" s="1341"/>
      <c r="F129" s="1341"/>
      <c r="G129" s="1340"/>
    </row>
    <row r="130" spans="1:7">
      <c r="B130" s="207"/>
      <c r="C130" s="207"/>
      <c r="D130" s="207"/>
      <c r="E130" s="207"/>
      <c r="F130" s="207"/>
      <c r="G130" s="207"/>
    </row>
    <row r="131" spans="1:7" ht="16">
      <c r="B131" s="204"/>
    </row>
    <row r="133" spans="1:7" ht="17" thickBot="1">
      <c r="B133" s="204"/>
    </row>
    <row r="134" spans="1:7" ht="21" customHeight="1">
      <c r="A134" s="295" t="s">
        <v>1195</v>
      </c>
      <c r="B134" s="1329" t="s">
        <v>685</v>
      </c>
      <c r="C134" s="1330"/>
      <c r="D134" s="1330"/>
      <c r="E134" s="1330"/>
      <c r="F134" s="1331"/>
    </row>
    <row r="135" spans="1:7" ht="22" customHeight="1" thickBot="1">
      <c r="B135" s="1326" t="s">
        <v>686</v>
      </c>
      <c r="C135" s="1327"/>
      <c r="D135" s="1327"/>
      <c r="E135" s="1327"/>
      <c r="F135" s="1328"/>
    </row>
    <row r="136" spans="1:7" ht="17" customHeight="1" thickBot="1">
      <c r="B136" s="1323" t="s">
        <v>2064</v>
      </c>
      <c r="C136" s="1324"/>
      <c r="D136" s="1324"/>
      <c r="E136" s="1324"/>
      <c r="F136" s="1325"/>
    </row>
    <row r="137" spans="1:7" ht="32" customHeight="1" thickBot="1">
      <c r="B137" s="1337" t="s">
        <v>756</v>
      </c>
      <c r="C137" s="1338"/>
      <c r="D137" s="209" t="s">
        <v>713</v>
      </c>
      <c r="E137" s="209" t="s">
        <v>714</v>
      </c>
      <c r="F137" s="209" t="s">
        <v>20</v>
      </c>
    </row>
    <row r="138" spans="1:7" ht="32" customHeight="1" thickBot="1">
      <c r="B138" s="1339" t="s">
        <v>2065</v>
      </c>
      <c r="C138" s="1340"/>
      <c r="D138" s="210"/>
      <c r="E138" s="210"/>
      <c r="F138" s="210"/>
    </row>
    <row r="139" spans="1:7" ht="17" thickBot="1">
      <c r="B139" s="1337" t="s">
        <v>757</v>
      </c>
      <c r="C139" s="1338"/>
      <c r="D139" s="209"/>
      <c r="E139" s="209"/>
      <c r="F139" s="209"/>
    </row>
    <row r="140" spans="1:7" ht="17" thickBot="1">
      <c r="B140" s="1335" t="s">
        <v>758</v>
      </c>
      <c r="C140" s="1336"/>
      <c r="D140" s="210"/>
      <c r="E140" s="210"/>
      <c r="F140" s="210"/>
    </row>
    <row r="141" spans="1:7" ht="17" thickBot="1">
      <c r="B141" s="1335" t="s">
        <v>759</v>
      </c>
      <c r="C141" s="1336"/>
      <c r="D141" s="210"/>
      <c r="E141" s="210"/>
      <c r="F141" s="210"/>
    </row>
    <row r="142" spans="1:7" ht="32" customHeight="1" thickBot="1">
      <c r="B142" s="1335" t="s">
        <v>760</v>
      </c>
      <c r="C142" s="1336"/>
      <c r="D142" s="210"/>
      <c r="E142" s="210"/>
      <c r="F142" s="210"/>
    </row>
    <row r="143" spans="1:7" ht="32" customHeight="1" thickBot="1">
      <c r="B143" s="1335" t="s">
        <v>761</v>
      </c>
      <c r="C143" s="1336"/>
      <c r="D143" s="210"/>
      <c r="E143" s="210"/>
      <c r="F143" s="210"/>
    </row>
    <row r="144" spans="1:7" ht="17" thickBot="1">
      <c r="B144" s="1337" t="s">
        <v>762</v>
      </c>
      <c r="C144" s="1338"/>
      <c r="D144" s="209"/>
      <c r="E144" s="209"/>
      <c r="F144" s="209"/>
    </row>
    <row r="145" spans="2:6" ht="17" thickBot="1">
      <c r="B145" s="1335" t="s">
        <v>763</v>
      </c>
      <c r="C145" s="1336"/>
      <c r="D145" s="210"/>
      <c r="E145" s="210"/>
      <c r="F145" s="210"/>
    </row>
    <row r="146" spans="2:6" ht="17" thickBot="1">
      <c r="B146" s="1335" t="s">
        <v>764</v>
      </c>
      <c r="C146" s="1336"/>
      <c r="D146" s="210"/>
      <c r="E146" s="210"/>
      <c r="F146" s="210"/>
    </row>
    <row r="147" spans="2:6" ht="17" thickBot="1">
      <c r="B147" s="1335" t="s">
        <v>765</v>
      </c>
      <c r="C147" s="1336"/>
      <c r="D147" s="210"/>
      <c r="E147" s="210"/>
      <c r="F147" s="210"/>
    </row>
    <row r="148" spans="2:6" ht="17" thickBot="1">
      <c r="B148" s="1335" t="s">
        <v>766</v>
      </c>
      <c r="C148" s="1336"/>
      <c r="D148" s="210"/>
      <c r="E148" s="210"/>
      <c r="F148" s="210"/>
    </row>
    <row r="149" spans="2:6" ht="32" customHeight="1" thickBot="1">
      <c r="B149" s="1339" t="s">
        <v>767</v>
      </c>
      <c r="C149" s="1340"/>
      <c r="D149" s="210"/>
      <c r="E149" s="210"/>
      <c r="F149" s="210"/>
    </row>
    <row r="150" spans="2:6" ht="17" thickBot="1">
      <c r="B150" s="1335" t="s">
        <v>768</v>
      </c>
      <c r="C150" s="1336"/>
      <c r="D150" s="210"/>
      <c r="E150" s="210"/>
      <c r="F150" s="210"/>
    </row>
    <row r="151" spans="2:6" ht="17" thickBot="1">
      <c r="B151" s="1335" t="s">
        <v>769</v>
      </c>
      <c r="C151" s="1336"/>
      <c r="D151" s="210"/>
      <c r="E151" s="210"/>
      <c r="F151" s="210"/>
    </row>
    <row r="152" spans="2:6" ht="17" thickBot="1">
      <c r="B152" s="1335" t="s">
        <v>770</v>
      </c>
      <c r="C152" s="1336"/>
      <c r="D152" s="210"/>
      <c r="E152" s="210"/>
      <c r="F152" s="210"/>
    </row>
    <row r="153" spans="2:6" ht="17" thickBot="1">
      <c r="B153" s="1359" t="s">
        <v>771</v>
      </c>
      <c r="C153" s="1360"/>
      <c r="D153" s="215"/>
      <c r="E153" s="215"/>
      <c r="F153" s="215"/>
    </row>
    <row r="154" spans="2:6" ht="32" customHeight="1" thickBot="1">
      <c r="B154" s="1335" t="s">
        <v>772</v>
      </c>
      <c r="C154" s="1336"/>
      <c r="D154" s="210"/>
      <c r="E154" s="210"/>
      <c r="F154" s="210"/>
    </row>
    <row r="155" spans="2:6" ht="32" customHeight="1" thickBot="1">
      <c r="B155" s="1335" t="s">
        <v>773</v>
      </c>
      <c r="C155" s="1336"/>
      <c r="D155" s="210"/>
      <c r="E155" s="210"/>
      <c r="F155" s="210"/>
    </row>
    <row r="156" spans="2:6" ht="17" thickBot="1">
      <c r="B156" s="1335" t="s">
        <v>774</v>
      </c>
      <c r="C156" s="1336"/>
      <c r="D156" s="210"/>
      <c r="E156" s="210"/>
      <c r="F156" s="210"/>
    </row>
    <row r="157" spans="2:6" ht="32" customHeight="1" thickBot="1">
      <c r="B157" s="1335" t="s">
        <v>775</v>
      </c>
      <c r="C157" s="1336"/>
      <c r="D157" s="210"/>
      <c r="E157" s="210"/>
      <c r="F157" s="210"/>
    </row>
    <row r="158" spans="2:6" ht="32" customHeight="1" thickBot="1">
      <c r="B158" s="1335" t="s">
        <v>776</v>
      </c>
      <c r="C158" s="1336"/>
      <c r="D158" s="210"/>
      <c r="E158" s="210"/>
      <c r="F158" s="210"/>
    </row>
    <row r="159" spans="2:6" ht="17" thickBot="1">
      <c r="B159" s="1335" t="s">
        <v>777</v>
      </c>
      <c r="C159" s="1336"/>
      <c r="D159" s="210"/>
      <c r="E159" s="210"/>
      <c r="F159" s="210"/>
    </row>
    <row r="160" spans="2:6" ht="32" customHeight="1" thickBot="1">
      <c r="B160" s="1335" t="s">
        <v>778</v>
      </c>
      <c r="C160" s="1336"/>
      <c r="D160" s="210"/>
      <c r="E160" s="210"/>
      <c r="F160" s="210"/>
    </row>
    <row r="161" spans="2:6" ht="17" thickBot="1">
      <c r="B161" s="1335" t="s">
        <v>779</v>
      </c>
      <c r="C161" s="1336"/>
      <c r="D161" s="210"/>
      <c r="E161" s="210"/>
      <c r="F161" s="210"/>
    </row>
    <row r="162" spans="2:6" ht="17" thickBot="1">
      <c r="B162" s="1335" t="s">
        <v>780</v>
      </c>
      <c r="C162" s="1336"/>
      <c r="D162" s="210"/>
      <c r="E162" s="210"/>
      <c r="F162" s="210"/>
    </row>
    <row r="163" spans="2:6" ht="17" thickBot="1">
      <c r="B163" s="1335" t="s">
        <v>781</v>
      </c>
      <c r="C163" s="1336"/>
      <c r="D163" s="210"/>
      <c r="E163" s="210"/>
      <c r="F163" s="210"/>
    </row>
    <row r="164" spans="2:6" ht="17" thickBot="1">
      <c r="B164" s="1335" t="s">
        <v>782</v>
      </c>
      <c r="C164" s="1336"/>
      <c r="D164" s="210"/>
      <c r="E164" s="210"/>
      <c r="F164" s="210"/>
    </row>
    <row r="165" spans="2:6" ht="17" thickBot="1">
      <c r="B165" s="1335" t="s">
        <v>783</v>
      </c>
      <c r="C165" s="1336"/>
      <c r="D165" s="210"/>
      <c r="E165" s="210"/>
      <c r="F165" s="210"/>
    </row>
    <row r="166" spans="2:6" ht="17" thickBot="1">
      <c r="B166" s="1335" t="s">
        <v>784</v>
      </c>
      <c r="C166" s="1336"/>
      <c r="D166" s="210"/>
      <c r="E166" s="210"/>
      <c r="F166" s="210"/>
    </row>
    <row r="167" spans="2:6" ht="32" customHeight="1" thickBot="1">
      <c r="B167" s="1339" t="s">
        <v>785</v>
      </c>
      <c r="C167" s="1340"/>
      <c r="D167" s="210"/>
      <c r="E167" s="210"/>
      <c r="F167" s="210"/>
    </row>
    <row r="168" spans="2:6" ht="16" customHeight="1">
      <c r="B168" s="1347" t="s">
        <v>725</v>
      </c>
      <c r="C168" s="1348"/>
      <c r="D168" s="1345"/>
      <c r="E168" s="1345"/>
      <c r="F168" s="1351"/>
    </row>
    <row r="169" spans="2:6" ht="48" customHeight="1" thickBot="1">
      <c r="B169" s="1349" t="s">
        <v>726</v>
      </c>
      <c r="C169" s="1350"/>
      <c r="D169" s="1346"/>
      <c r="E169" s="1346"/>
      <c r="F169" s="1352"/>
    </row>
    <row r="170" spans="2:6" ht="17" thickBot="1">
      <c r="B170" s="1332"/>
      <c r="C170" s="1333"/>
      <c r="D170" s="1333"/>
      <c r="E170" s="1333"/>
      <c r="F170" s="1334"/>
    </row>
    <row r="171" spans="2:6" ht="33" thickBot="1">
      <c r="B171" s="212" t="s">
        <v>727</v>
      </c>
      <c r="C171" s="1342" t="s">
        <v>695</v>
      </c>
      <c r="D171" s="1343"/>
      <c r="E171" s="1343"/>
      <c r="F171" s="1344"/>
    </row>
    <row r="172" spans="2:6" ht="17" thickBot="1">
      <c r="B172" s="1339" t="s">
        <v>696</v>
      </c>
      <c r="C172" s="1341"/>
      <c r="D172" s="1341"/>
      <c r="E172" s="1341"/>
      <c r="F172" s="1340"/>
    </row>
    <row r="173" spans="2:6" ht="17" thickBot="1">
      <c r="B173" s="1339" t="s">
        <v>621</v>
      </c>
      <c r="C173" s="1341"/>
      <c r="D173" s="1341"/>
      <c r="E173" s="1341"/>
      <c r="F173" s="1340"/>
    </row>
    <row r="174" spans="2:6" ht="17" thickBot="1">
      <c r="B174" s="205" t="s">
        <v>690</v>
      </c>
      <c r="C174" s="1339" t="s">
        <v>691</v>
      </c>
      <c r="D174" s="1341"/>
      <c r="E174" s="1341"/>
      <c r="F174" s="1340"/>
    </row>
    <row r="175" spans="2:6" ht="33" thickBot="1">
      <c r="B175" s="212" t="s">
        <v>728</v>
      </c>
      <c r="C175" s="1342" t="s">
        <v>729</v>
      </c>
      <c r="D175" s="1343"/>
      <c r="E175" s="1343"/>
      <c r="F175" s="1344"/>
    </row>
    <row r="176" spans="2:6" ht="17" thickBot="1">
      <c r="B176" s="213" t="s">
        <v>696</v>
      </c>
      <c r="C176" s="1339"/>
      <c r="D176" s="1341"/>
      <c r="E176" s="1341"/>
      <c r="F176" s="1340"/>
    </row>
    <row r="177" spans="1:6" ht="17" thickBot="1">
      <c r="B177" s="213" t="s">
        <v>621</v>
      </c>
      <c r="C177" s="1339"/>
      <c r="D177" s="1341"/>
      <c r="E177" s="1341"/>
      <c r="F177" s="1340"/>
    </row>
    <row r="178" spans="1:6" ht="17" thickBot="1">
      <c r="B178" s="205" t="s">
        <v>690</v>
      </c>
      <c r="C178" s="1339" t="s">
        <v>691</v>
      </c>
      <c r="D178" s="1341"/>
      <c r="E178" s="1341"/>
      <c r="F178" s="1340"/>
    </row>
    <row r="179" spans="1:6">
      <c r="B179" s="207"/>
      <c r="C179" s="207"/>
      <c r="D179" s="207"/>
      <c r="E179" s="207"/>
      <c r="F179" s="207"/>
    </row>
    <row r="180" spans="1:6" ht="16">
      <c r="B180" s="204"/>
    </row>
    <row r="182" spans="1:6" ht="17" thickBot="1">
      <c r="B182" s="204"/>
    </row>
    <row r="183" spans="1:6" ht="21" customHeight="1">
      <c r="A183" s="295" t="s">
        <v>1196</v>
      </c>
      <c r="B183" s="1329" t="s">
        <v>685</v>
      </c>
      <c r="C183" s="1330"/>
      <c r="D183" s="1330"/>
      <c r="E183" s="1330"/>
      <c r="F183" s="1331"/>
    </row>
    <row r="184" spans="1:6" ht="22" customHeight="1" thickBot="1">
      <c r="B184" s="1326" t="s">
        <v>686</v>
      </c>
      <c r="C184" s="1327"/>
      <c r="D184" s="1327"/>
      <c r="E184" s="1327"/>
      <c r="F184" s="1328"/>
    </row>
    <row r="185" spans="1:6" ht="17" customHeight="1" thickBot="1">
      <c r="B185" s="1323" t="s">
        <v>786</v>
      </c>
      <c r="C185" s="1324"/>
      <c r="D185" s="1324"/>
      <c r="E185" s="1324"/>
      <c r="F185" s="1325"/>
    </row>
    <row r="186" spans="1:6" ht="17" thickBot="1">
      <c r="B186" s="1337" t="s">
        <v>787</v>
      </c>
      <c r="C186" s="1338"/>
      <c r="D186" s="209" t="s">
        <v>713</v>
      </c>
      <c r="E186" s="209" t="s">
        <v>714</v>
      </c>
      <c r="F186" s="209" t="s">
        <v>20</v>
      </c>
    </row>
    <row r="187" spans="1:6" ht="32" customHeight="1" thickBot="1">
      <c r="B187" s="1339" t="s">
        <v>788</v>
      </c>
      <c r="C187" s="1340"/>
      <c r="D187" s="210"/>
      <c r="E187" s="210"/>
      <c r="F187" s="210"/>
    </row>
    <row r="188" spans="1:6" ht="16">
      <c r="B188" s="1353"/>
      <c r="C188" s="1354"/>
      <c r="D188" s="1357"/>
      <c r="E188" s="1357"/>
      <c r="F188" s="1357"/>
    </row>
    <row r="189" spans="1:6" ht="48" customHeight="1" thickBot="1">
      <c r="B189" s="1355" t="s">
        <v>789</v>
      </c>
      <c r="C189" s="1356"/>
      <c r="D189" s="1358"/>
      <c r="E189" s="1358"/>
      <c r="F189" s="1358"/>
    </row>
    <row r="190" spans="1:6" ht="17" thickBot="1">
      <c r="B190" s="1335"/>
      <c r="C190" s="1336"/>
      <c r="D190" s="210"/>
      <c r="E190" s="210"/>
      <c r="F190" s="210"/>
    </row>
    <row r="191" spans="1:6" ht="17" thickBot="1">
      <c r="B191" s="1335"/>
      <c r="C191" s="1336"/>
      <c r="D191" s="210"/>
      <c r="E191" s="210"/>
      <c r="F191" s="210"/>
    </row>
    <row r="192" spans="1:6" ht="17" thickBot="1">
      <c r="B192" s="1337" t="s">
        <v>762</v>
      </c>
      <c r="C192" s="1338"/>
      <c r="D192" s="209"/>
      <c r="E192" s="209"/>
      <c r="F192" s="209"/>
    </row>
    <row r="193" spans="2:6" ht="17" thickBot="1">
      <c r="B193" s="1335"/>
      <c r="C193" s="1336"/>
      <c r="D193" s="210"/>
      <c r="E193" s="210"/>
      <c r="F193" s="210"/>
    </row>
    <row r="194" spans="2:6" ht="17" thickBot="1">
      <c r="B194" s="1335"/>
      <c r="C194" s="1336"/>
      <c r="D194" s="210"/>
      <c r="E194" s="210"/>
      <c r="F194" s="210"/>
    </row>
    <row r="195" spans="2:6" ht="17" thickBot="1">
      <c r="B195" s="1337"/>
      <c r="C195" s="1338"/>
      <c r="D195" s="209"/>
      <c r="E195" s="209"/>
      <c r="F195" s="209"/>
    </row>
    <row r="196" spans="2:6" ht="17" thickBot="1">
      <c r="B196" s="1335"/>
      <c r="C196" s="1336"/>
      <c r="D196" s="210"/>
      <c r="E196" s="210"/>
      <c r="F196" s="210"/>
    </row>
    <row r="197" spans="2:6" ht="17" thickBot="1">
      <c r="B197" s="1339"/>
      <c r="C197" s="1340"/>
      <c r="D197" s="210"/>
      <c r="E197" s="210"/>
      <c r="F197" s="210"/>
    </row>
    <row r="198" spans="2:6" ht="16" customHeight="1">
      <c r="B198" s="1347" t="s">
        <v>725</v>
      </c>
      <c r="C198" s="1348"/>
      <c r="D198" s="1345"/>
      <c r="E198" s="1345"/>
      <c r="F198" s="1351"/>
    </row>
    <row r="199" spans="2:6" ht="48" customHeight="1" thickBot="1">
      <c r="B199" s="1349" t="s">
        <v>726</v>
      </c>
      <c r="C199" s="1350"/>
      <c r="D199" s="1346"/>
      <c r="E199" s="1346"/>
      <c r="F199" s="1352"/>
    </row>
    <row r="200" spans="2:6" ht="17" thickBot="1">
      <c r="B200" s="1332"/>
      <c r="C200" s="1333"/>
      <c r="D200" s="1333"/>
      <c r="E200" s="1333"/>
      <c r="F200" s="1334"/>
    </row>
    <row r="201" spans="2:6" ht="33" thickBot="1">
      <c r="B201" s="212" t="s">
        <v>727</v>
      </c>
      <c r="C201" s="1342" t="s">
        <v>695</v>
      </c>
      <c r="D201" s="1343"/>
      <c r="E201" s="1343"/>
      <c r="F201" s="1344"/>
    </row>
    <row r="202" spans="2:6" ht="17" thickBot="1">
      <c r="B202" s="1339" t="s">
        <v>696</v>
      </c>
      <c r="C202" s="1341"/>
      <c r="D202" s="1341"/>
      <c r="E202" s="1341"/>
      <c r="F202" s="1340"/>
    </row>
    <row r="203" spans="2:6" ht="17" thickBot="1">
      <c r="B203" s="1339" t="s">
        <v>621</v>
      </c>
      <c r="C203" s="1341"/>
      <c r="D203" s="1341"/>
      <c r="E203" s="1341"/>
      <c r="F203" s="1340"/>
    </row>
    <row r="204" spans="2:6" ht="17" thickBot="1">
      <c r="B204" s="205" t="s">
        <v>690</v>
      </c>
      <c r="C204" s="1339" t="s">
        <v>691</v>
      </c>
      <c r="D204" s="1341"/>
      <c r="E204" s="1341"/>
      <c r="F204" s="1340"/>
    </row>
    <row r="205" spans="2:6" ht="33" thickBot="1">
      <c r="B205" s="212" t="s">
        <v>728</v>
      </c>
      <c r="C205" s="1342" t="s">
        <v>729</v>
      </c>
      <c r="D205" s="1343"/>
      <c r="E205" s="1343"/>
      <c r="F205" s="1344"/>
    </row>
    <row r="206" spans="2:6" ht="17" thickBot="1">
      <c r="B206" s="213" t="s">
        <v>696</v>
      </c>
      <c r="C206" s="1339"/>
      <c r="D206" s="1341"/>
      <c r="E206" s="1341"/>
      <c r="F206" s="1340"/>
    </row>
    <row r="207" spans="2:6" ht="17" thickBot="1">
      <c r="B207" s="213" t="s">
        <v>621</v>
      </c>
      <c r="C207" s="1339"/>
      <c r="D207" s="1341"/>
      <c r="E207" s="1341"/>
      <c r="F207" s="1340"/>
    </row>
    <row r="208" spans="2:6" ht="17" thickBot="1">
      <c r="B208" s="205" t="s">
        <v>690</v>
      </c>
      <c r="C208" s="1339" t="s">
        <v>691</v>
      </c>
      <c r="D208" s="1341"/>
      <c r="E208" s="1341"/>
      <c r="F208" s="1340"/>
    </row>
    <row r="209" spans="1:7">
      <c r="B209" s="207"/>
      <c r="C209" s="207"/>
      <c r="D209" s="207"/>
      <c r="E209" s="207"/>
      <c r="F209" s="207"/>
    </row>
    <row r="210" spans="1:7" ht="16">
      <c r="B210" s="204"/>
    </row>
    <row r="212" spans="1:7" ht="17" thickBot="1">
      <c r="B212" s="204"/>
    </row>
    <row r="213" spans="1:7" ht="21" customHeight="1">
      <c r="A213" s="295" t="s">
        <v>1197</v>
      </c>
      <c r="B213" s="1329" t="s">
        <v>2063</v>
      </c>
      <c r="C213" s="1330"/>
      <c r="D213" s="1330"/>
      <c r="E213" s="1330"/>
      <c r="F213" s="1331"/>
    </row>
    <row r="214" spans="1:7" ht="22" customHeight="1" thickBot="1">
      <c r="B214" s="1326" t="s">
        <v>686</v>
      </c>
      <c r="C214" s="1327"/>
      <c r="D214" s="1327"/>
      <c r="E214" s="1327"/>
      <c r="F214" s="1328"/>
    </row>
    <row r="215" spans="1:7" ht="17" customHeight="1" thickBot="1">
      <c r="B215" s="1323" t="s">
        <v>790</v>
      </c>
      <c r="C215" s="1324"/>
      <c r="D215" s="1324"/>
      <c r="E215" s="1324"/>
      <c r="F215" s="1325"/>
      <c r="G215" s="196"/>
    </row>
    <row r="216" spans="1:7" ht="17" thickBot="1">
      <c r="B216" s="1337" t="s">
        <v>791</v>
      </c>
      <c r="C216" s="1338"/>
      <c r="D216" s="209" t="s">
        <v>713</v>
      </c>
      <c r="E216" s="209" t="s">
        <v>714</v>
      </c>
      <c r="F216" s="209" t="s">
        <v>20</v>
      </c>
    </row>
    <row r="217" spans="1:7" ht="17" thickBot="1">
      <c r="B217" s="1339"/>
      <c r="C217" s="1340"/>
      <c r="D217" s="210"/>
      <c r="E217" s="210"/>
      <c r="F217" s="210"/>
    </row>
    <row r="218" spans="1:7" ht="17" thickBot="1">
      <c r="B218" s="1339" t="s">
        <v>792</v>
      </c>
      <c r="C218" s="1340"/>
      <c r="D218" s="210"/>
      <c r="E218" s="210"/>
      <c r="F218" s="210"/>
    </row>
    <row r="219" spans="1:7" ht="17" thickBot="1">
      <c r="B219" s="1339" t="s">
        <v>793</v>
      </c>
      <c r="C219" s="1340"/>
      <c r="D219" s="210"/>
      <c r="E219" s="210"/>
      <c r="F219" s="210"/>
    </row>
    <row r="220" spans="1:7" ht="17" thickBot="1">
      <c r="B220" s="1335"/>
      <c r="C220" s="1336"/>
      <c r="D220" s="210"/>
      <c r="E220" s="210"/>
      <c r="F220" s="210"/>
    </row>
    <row r="221" spans="1:7" ht="17" thickBot="1">
      <c r="B221" s="1337"/>
      <c r="C221" s="1338"/>
      <c r="D221" s="209"/>
      <c r="E221" s="209"/>
      <c r="F221" s="209"/>
    </row>
    <row r="222" spans="1:7" ht="17" thickBot="1">
      <c r="B222" s="1335"/>
      <c r="C222" s="1336"/>
      <c r="D222" s="210"/>
      <c r="E222" s="210"/>
      <c r="F222" s="210"/>
    </row>
    <row r="223" spans="1:7" ht="17" thickBot="1">
      <c r="B223" s="1335"/>
      <c r="C223" s="1336"/>
      <c r="D223" s="210"/>
      <c r="E223" s="210"/>
      <c r="F223" s="210"/>
    </row>
    <row r="224" spans="1:7" ht="17" thickBot="1">
      <c r="B224" s="1337"/>
      <c r="C224" s="1338"/>
      <c r="D224" s="209"/>
      <c r="E224" s="209"/>
      <c r="F224" s="209"/>
    </row>
    <row r="225" spans="2:6" ht="17" thickBot="1">
      <c r="B225" s="1335"/>
      <c r="C225" s="1336"/>
      <c r="D225" s="210"/>
      <c r="E225" s="210"/>
      <c r="F225" s="210"/>
    </row>
    <row r="226" spans="2:6" ht="17" thickBot="1">
      <c r="B226" s="1339"/>
      <c r="C226" s="1340"/>
      <c r="D226" s="210"/>
      <c r="E226" s="210"/>
      <c r="F226" s="210"/>
    </row>
    <row r="227" spans="2:6" ht="16" customHeight="1">
      <c r="B227" s="1347" t="s">
        <v>725</v>
      </c>
      <c r="C227" s="1348"/>
      <c r="D227" s="1345"/>
      <c r="E227" s="1345"/>
      <c r="F227" s="1351"/>
    </row>
    <row r="228" spans="2:6" ht="48" customHeight="1" thickBot="1">
      <c r="B228" s="1349" t="s">
        <v>726</v>
      </c>
      <c r="C228" s="1350"/>
      <c r="D228" s="1346"/>
      <c r="E228" s="1346"/>
      <c r="F228" s="1352"/>
    </row>
    <row r="229" spans="2:6" ht="17" thickBot="1">
      <c r="B229" s="1332"/>
      <c r="C229" s="1333"/>
      <c r="D229" s="1333"/>
      <c r="E229" s="1333"/>
      <c r="F229" s="1334"/>
    </row>
    <row r="230" spans="2:6" ht="33" thickBot="1">
      <c r="B230" s="212" t="s">
        <v>727</v>
      </c>
      <c r="C230" s="1342" t="s">
        <v>695</v>
      </c>
      <c r="D230" s="1343"/>
      <c r="E230" s="1343"/>
      <c r="F230" s="1344"/>
    </row>
    <row r="231" spans="2:6" ht="17" thickBot="1">
      <c r="B231" s="1339" t="s">
        <v>696</v>
      </c>
      <c r="C231" s="1341"/>
      <c r="D231" s="1341"/>
      <c r="E231" s="1341"/>
      <c r="F231" s="1340"/>
    </row>
    <row r="232" spans="2:6" ht="17" thickBot="1">
      <c r="B232" s="1339" t="s">
        <v>621</v>
      </c>
      <c r="C232" s="1341"/>
      <c r="D232" s="1341"/>
      <c r="E232" s="1341"/>
      <c r="F232" s="1340"/>
    </row>
    <row r="233" spans="2:6" ht="17" thickBot="1">
      <c r="B233" s="205" t="s">
        <v>690</v>
      </c>
      <c r="C233" s="1339" t="s">
        <v>691</v>
      </c>
      <c r="D233" s="1341"/>
      <c r="E233" s="1341"/>
      <c r="F233" s="1340"/>
    </row>
    <row r="234" spans="2:6" ht="33" thickBot="1">
      <c r="B234" s="212" t="s">
        <v>728</v>
      </c>
      <c r="C234" s="1342" t="s">
        <v>729</v>
      </c>
      <c r="D234" s="1343"/>
      <c r="E234" s="1343"/>
      <c r="F234" s="1344"/>
    </row>
    <row r="235" spans="2:6" ht="17" thickBot="1">
      <c r="B235" s="213" t="s">
        <v>696</v>
      </c>
      <c r="C235" s="1339"/>
      <c r="D235" s="1341"/>
      <c r="E235" s="1341"/>
      <c r="F235" s="1340"/>
    </row>
    <row r="236" spans="2:6" ht="17" thickBot="1">
      <c r="B236" s="213" t="s">
        <v>621</v>
      </c>
      <c r="C236" s="1339"/>
      <c r="D236" s="1341"/>
      <c r="E236" s="1341"/>
      <c r="F236" s="1340"/>
    </row>
    <row r="237" spans="2:6" ht="17" thickBot="1">
      <c r="B237" s="205" t="s">
        <v>690</v>
      </c>
      <c r="C237" s="1339" t="s">
        <v>691</v>
      </c>
      <c r="D237" s="1341"/>
      <c r="E237" s="1341"/>
      <c r="F237" s="1340"/>
    </row>
    <row r="238" spans="2:6">
      <c r="B238" s="207"/>
      <c r="C238" s="207"/>
      <c r="D238" s="207"/>
      <c r="E238" s="207"/>
      <c r="F238" s="207"/>
    </row>
    <row r="239" spans="2:6" ht="16">
      <c r="B239" s="204"/>
    </row>
    <row r="240" spans="2:6" ht="16">
      <c r="B240" s="204"/>
    </row>
    <row r="242" spans="1:6" ht="17" thickBot="1">
      <c r="B242" s="204"/>
    </row>
    <row r="243" spans="1:6" ht="21" customHeight="1">
      <c r="A243" s="295" t="s">
        <v>1198</v>
      </c>
      <c r="B243" s="1329" t="s">
        <v>2066</v>
      </c>
      <c r="C243" s="1330"/>
      <c r="D243" s="1330"/>
      <c r="E243" s="1330"/>
      <c r="F243" s="1331"/>
    </row>
    <row r="244" spans="1:6" ht="22" customHeight="1" thickBot="1">
      <c r="B244" s="1326" t="s">
        <v>686</v>
      </c>
      <c r="C244" s="1327"/>
      <c r="D244" s="1327"/>
      <c r="E244" s="1327"/>
      <c r="F244" s="1328"/>
    </row>
    <row r="245" spans="1:6" ht="17" customHeight="1" thickBot="1">
      <c r="B245" s="1323" t="s">
        <v>794</v>
      </c>
      <c r="C245" s="1324"/>
      <c r="D245" s="1324"/>
      <c r="E245" s="1324"/>
      <c r="F245" s="1325"/>
    </row>
    <row r="246" spans="1:6" ht="32" customHeight="1" thickBot="1">
      <c r="B246" s="1337" t="s">
        <v>795</v>
      </c>
      <c r="C246" s="1338"/>
      <c r="D246" s="209" t="s">
        <v>713</v>
      </c>
      <c r="E246" s="209" t="s">
        <v>714</v>
      </c>
      <c r="F246" s="209" t="s">
        <v>20</v>
      </c>
    </row>
    <row r="247" spans="1:6" ht="32" customHeight="1" thickBot="1">
      <c r="B247" s="1339" t="s">
        <v>796</v>
      </c>
      <c r="C247" s="1340"/>
      <c r="D247" s="210"/>
      <c r="E247" s="210"/>
      <c r="F247" s="210"/>
    </row>
    <row r="248" spans="1:6" ht="17" thickBot="1">
      <c r="B248" s="1339" t="s">
        <v>797</v>
      </c>
      <c r="C248" s="1340"/>
      <c r="D248" s="210"/>
      <c r="E248" s="210"/>
      <c r="F248" s="210"/>
    </row>
    <row r="249" spans="1:6" ht="32" customHeight="1" thickBot="1">
      <c r="B249" s="1339" t="s">
        <v>798</v>
      </c>
      <c r="C249" s="1340"/>
      <c r="D249" s="210"/>
      <c r="E249" s="210"/>
      <c r="F249" s="210"/>
    </row>
    <row r="250" spans="1:6" ht="32" customHeight="1" thickBot="1">
      <c r="B250" s="1339" t="s">
        <v>799</v>
      </c>
      <c r="C250" s="1340"/>
      <c r="D250" s="210"/>
      <c r="E250" s="210"/>
      <c r="F250" s="210"/>
    </row>
    <row r="251" spans="1:6" ht="32" customHeight="1" thickBot="1">
      <c r="B251" s="1339" t="s">
        <v>800</v>
      </c>
      <c r="C251" s="1340"/>
      <c r="D251" s="209"/>
      <c r="E251" s="209"/>
      <c r="F251" s="209"/>
    </row>
    <row r="252" spans="1:6" ht="64" customHeight="1" thickBot="1">
      <c r="B252" s="1339" t="s">
        <v>801</v>
      </c>
      <c r="C252" s="1340"/>
      <c r="D252" s="210"/>
      <c r="E252" s="210"/>
      <c r="F252" s="210"/>
    </row>
    <row r="253" spans="1:6" ht="17" thickBot="1">
      <c r="B253" s="1339"/>
      <c r="C253" s="1340"/>
      <c r="D253" s="210"/>
      <c r="E253" s="210"/>
      <c r="F253" s="210"/>
    </row>
    <row r="254" spans="1:6" ht="17" thickBot="1">
      <c r="B254" s="1337"/>
      <c r="C254" s="1338"/>
      <c r="D254" s="209"/>
      <c r="E254" s="209"/>
      <c r="F254" s="209"/>
    </row>
    <row r="255" spans="1:6" ht="17" thickBot="1">
      <c r="B255" s="1335"/>
      <c r="C255" s="1336"/>
      <c r="D255" s="210"/>
      <c r="E255" s="210"/>
      <c r="F255" s="210"/>
    </row>
    <row r="256" spans="1:6" ht="17" thickBot="1">
      <c r="B256" s="1339"/>
      <c r="C256" s="1340"/>
      <c r="D256" s="210"/>
      <c r="E256" s="210"/>
      <c r="F256" s="210"/>
    </row>
    <row r="257" spans="2:6" ht="16" customHeight="1">
      <c r="B257" s="1347" t="s">
        <v>725</v>
      </c>
      <c r="C257" s="1348"/>
      <c r="D257" s="1345"/>
      <c r="E257" s="1345"/>
      <c r="F257" s="1351"/>
    </row>
    <row r="258" spans="2:6" ht="48" customHeight="1" thickBot="1">
      <c r="B258" s="1349" t="s">
        <v>726</v>
      </c>
      <c r="C258" s="1350"/>
      <c r="D258" s="1346"/>
      <c r="E258" s="1346"/>
      <c r="F258" s="1352"/>
    </row>
    <row r="259" spans="2:6" ht="17" thickBot="1">
      <c r="B259" s="1332"/>
      <c r="C259" s="1333"/>
      <c r="D259" s="1333"/>
      <c r="E259" s="1333"/>
      <c r="F259" s="1334"/>
    </row>
    <row r="260" spans="2:6" ht="33" thickBot="1">
      <c r="B260" s="212" t="s">
        <v>727</v>
      </c>
      <c r="C260" s="1342" t="s">
        <v>695</v>
      </c>
      <c r="D260" s="1343"/>
      <c r="E260" s="1343"/>
      <c r="F260" s="1344"/>
    </row>
    <row r="261" spans="2:6" ht="17" thickBot="1">
      <c r="B261" s="1339" t="s">
        <v>696</v>
      </c>
      <c r="C261" s="1341"/>
      <c r="D261" s="1341"/>
      <c r="E261" s="1341"/>
      <c r="F261" s="1340"/>
    </row>
    <row r="262" spans="2:6" ht="17" thickBot="1">
      <c r="B262" s="1339" t="s">
        <v>621</v>
      </c>
      <c r="C262" s="1341"/>
      <c r="D262" s="1341"/>
      <c r="E262" s="1341"/>
      <c r="F262" s="1340"/>
    </row>
    <row r="263" spans="2:6" ht="17" thickBot="1">
      <c r="B263" s="205" t="s">
        <v>690</v>
      </c>
      <c r="C263" s="1339" t="s">
        <v>691</v>
      </c>
      <c r="D263" s="1341"/>
      <c r="E263" s="1341"/>
      <c r="F263" s="1340"/>
    </row>
    <row r="264" spans="2:6" ht="33" thickBot="1">
      <c r="B264" s="212" t="s">
        <v>728</v>
      </c>
      <c r="C264" s="1342" t="s">
        <v>729</v>
      </c>
      <c r="D264" s="1343"/>
      <c r="E264" s="1343"/>
      <c r="F264" s="1344"/>
    </row>
    <row r="265" spans="2:6" ht="17" thickBot="1">
      <c r="B265" s="213" t="s">
        <v>696</v>
      </c>
      <c r="C265" s="1339"/>
      <c r="D265" s="1341"/>
      <c r="E265" s="1341"/>
      <c r="F265" s="1340"/>
    </row>
    <row r="266" spans="2:6" ht="17" thickBot="1">
      <c r="B266" s="213" t="s">
        <v>621</v>
      </c>
      <c r="C266" s="1339"/>
      <c r="D266" s="1341"/>
      <c r="E266" s="1341"/>
      <c r="F266" s="1340"/>
    </row>
    <row r="267" spans="2:6" ht="17" thickBot="1">
      <c r="B267" s="205" t="s">
        <v>690</v>
      </c>
      <c r="C267" s="1339" t="s">
        <v>691</v>
      </c>
      <c r="D267" s="1341"/>
      <c r="E267" s="1341"/>
      <c r="F267" s="1340"/>
    </row>
    <row r="268" spans="2:6">
      <c r="B268" s="207"/>
      <c r="C268" s="207"/>
      <c r="D268" s="207"/>
      <c r="E268" s="207"/>
      <c r="F268" s="207"/>
    </row>
    <row r="269" spans="2:6" ht="16">
      <c r="B269" s="204"/>
    </row>
    <row r="270" spans="2:6" ht="16">
      <c r="B270" s="204"/>
    </row>
  </sheetData>
  <mergeCells count="271">
    <mergeCell ref="E29:F30"/>
    <mergeCell ref="B8:F8"/>
    <mergeCell ref="B27:F27"/>
    <mergeCell ref="B24:F24"/>
    <mergeCell ref="B22:F23"/>
    <mergeCell ref="C20:F21"/>
    <mergeCell ref="B20:B21"/>
    <mergeCell ref="B18:F19"/>
    <mergeCell ref="B17:E17"/>
    <mergeCell ref="E15:F16"/>
    <mergeCell ref="B9:F9"/>
    <mergeCell ref="B25:F25"/>
    <mergeCell ref="B26:F26"/>
    <mergeCell ref="B15:D16"/>
    <mergeCell ref="C13:F14"/>
    <mergeCell ref="B13:B14"/>
    <mergeCell ref="D11:F12"/>
    <mergeCell ref="B11:C12"/>
    <mergeCell ref="B10:F10"/>
    <mergeCell ref="C66:F66"/>
    <mergeCell ref="C65:F65"/>
    <mergeCell ref="C64:F64"/>
    <mergeCell ref="C63:F63"/>
    <mergeCell ref="B62:F62"/>
    <mergeCell ref="B31:D31"/>
    <mergeCell ref="E28:F28"/>
    <mergeCell ref="E31:F31"/>
    <mergeCell ref="B33:F33"/>
    <mergeCell ref="B61:F61"/>
    <mergeCell ref="C60:F60"/>
    <mergeCell ref="B59:F59"/>
    <mergeCell ref="F57:F58"/>
    <mergeCell ref="E57:E58"/>
    <mergeCell ref="D57:D58"/>
    <mergeCell ref="B34:F34"/>
    <mergeCell ref="B35:F35"/>
    <mergeCell ref="B36:F36"/>
    <mergeCell ref="B40:F40"/>
    <mergeCell ref="B44:C44"/>
    <mergeCell ref="B43:C43"/>
    <mergeCell ref="B28:D28"/>
    <mergeCell ref="B29:D29"/>
    <mergeCell ref="B30:D30"/>
    <mergeCell ref="B79:C79"/>
    <mergeCell ref="B78:C78"/>
    <mergeCell ref="B77:C77"/>
    <mergeCell ref="B76:C76"/>
    <mergeCell ref="B75:C75"/>
    <mergeCell ref="B86:C86"/>
    <mergeCell ref="B85:C85"/>
    <mergeCell ref="B42:F42"/>
    <mergeCell ref="B41:F41"/>
    <mergeCell ref="B57:C57"/>
    <mergeCell ref="B58:C58"/>
    <mergeCell ref="B50:C50"/>
    <mergeCell ref="B49:C49"/>
    <mergeCell ref="B48:C48"/>
    <mergeCell ref="B47:C47"/>
    <mergeCell ref="B46:C46"/>
    <mergeCell ref="B45:C45"/>
    <mergeCell ref="B56:C56"/>
    <mergeCell ref="B55:C55"/>
    <mergeCell ref="B54:C54"/>
    <mergeCell ref="B53:C53"/>
    <mergeCell ref="B52:C52"/>
    <mergeCell ref="B51:C51"/>
    <mergeCell ref="C67:F67"/>
    <mergeCell ref="B81:C81"/>
    <mergeCell ref="F90:F91"/>
    <mergeCell ref="E90:E91"/>
    <mergeCell ref="D90:D91"/>
    <mergeCell ref="B89:C89"/>
    <mergeCell ref="B88:C88"/>
    <mergeCell ref="B87:C87"/>
    <mergeCell ref="B70:F70"/>
    <mergeCell ref="C100:F100"/>
    <mergeCell ref="C99:F99"/>
    <mergeCell ref="C98:F98"/>
    <mergeCell ref="C97:F97"/>
    <mergeCell ref="C96:F96"/>
    <mergeCell ref="B95:F95"/>
    <mergeCell ref="B94:F94"/>
    <mergeCell ref="C93:F93"/>
    <mergeCell ref="B92:F92"/>
    <mergeCell ref="B74:C74"/>
    <mergeCell ref="B73:C73"/>
    <mergeCell ref="B72:F72"/>
    <mergeCell ref="B71:F71"/>
    <mergeCell ref="B90:C90"/>
    <mergeCell ref="B91:C91"/>
    <mergeCell ref="B80:C80"/>
    <mergeCell ref="C109:D109"/>
    <mergeCell ref="C108:D108"/>
    <mergeCell ref="C107:D107"/>
    <mergeCell ref="B119:D119"/>
    <mergeCell ref="B115:D115"/>
    <mergeCell ref="B114:D114"/>
    <mergeCell ref="B84:C84"/>
    <mergeCell ref="B83:C83"/>
    <mergeCell ref="B82:C82"/>
    <mergeCell ref="B113:D113"/>
    <mergeCell ref="C112:D112"/>
    <mergeCell ref="C111:D111"/>
    <mergeCell ref="C110:D110"/>
    <mergeCell ref="B125:C125"/>
    <mergeCell ref="B124:G124"/>
    <mergeCell ref="B123:G123"/>
    <mergeCell ref="D122:G122"/>
    <mergeCell ref="B122:C122"/>
    <mergeCell ref="B121:G121"/>
    <mergeCell ref="D129:G129"/>
    <mergeCell ref="B129:C129"/>
    <mergeCell ref="D128:G128"/>
    <mergeCell ref="B128:C128"/>
    <mergeCell ref="D127:G127"/>
    <mergeCell ref="B127:C127"/>
    <mergeCell ref="D126:G126"/>
    <mergeCell ref="B126:C126"/>
    <mergeCell ref="D125:G125"/>
    <mergeCell ref="G119:G120"/>
    <mergeCell ref="F119:F120"/>
    <mergeCell ref="E119:E120"/>
    <mergeCell ref="B118:D118"/>
    <mergeCell ref="B117:D117"/>
    <mergeCell ref="B116:D116"/>
    <mergeCell ref="B120:D120"/>
    <mergeCell ref="B134:F134"/>
    <mergeCell ref="C178:F178"/>
    <mergeCell ref="C177:F177"/>
    <mergeCell ref="C176:F176"/>
    <mergeCell ref="C175:F175"/>
    <mergeCell ref="C174:F174"/>
    <mergeCell ref="B173:F173"/>
    <mergeCell ref="B172:F172"/>
    <mergeCell ref="C171:F171"/>
    <mergeCell ref="B170:F170"/>
    <mergeCell ref="B164:C164"/>
    <mergeCell ref="B163:C163"/>
    <mergeCell ref="B162:C162"/>
    <mergeCell ref="B161:C161"/>
    <mergeCell ref="B160:C160"/>
    <mergeCell ref="B159:C159"/>
    <mergeCell ref="F168:F169"/>
    <mergeCell ref="E168:E169"/>
    <mergeCell ref="D168:D169"/>
    <mergeCell ref="B167:C167"/>
    <mergeCell ref="B166:C166"/>
    <mergeCell ref="B165:C165"/>
    <mergeCell ref="B168:C168"/>
    <mergeCell ref="B169:C169"/>
    <mergeCell ref="B151:C151"/>
    <mergeCell ref="B150:C150"/>
    <mergeCell ref="B149:C149"/>
    <mergeCell ref="B148:C148"/>
    <mergeCell ref="B147:C147"/>
    <mergeCell ref="B158:C158"/>
    <mergeCell ref="B157:C157"/>
    <mergeCell ref="B156:C156"/>
    <mergeCell ref="B155:C155"/>
    <mergeCell ref="B154:C154"/>
    <mergeCell ref="B153:C153"/>
    <mergeCell ref="B152:C152"/>
    <mergeCell ref="C208:F208"/>
    <mergeCell ref="C207:F207"/>
    <mergeCell ref="C206:F206"/>
    <mergeCell ref="C205:F205"/>
    <mergeCell ref="C204:F204"/>
    <mergeCell ref="B203:F203"/>
    <mergeCell ref="B202:F202"/>
    <mergeCell ref="C201:F201"/>
    <mergeCell ref="B200:F200"/>
    <mergeCell ref="F198:F199"/>
    <mergeCell ref="E198:E199"/>
    <mergeCell ref="D198:D199"/>
    <mergeCell ref="B197:C197"/>
    <mergeCell ref="B187:C187"/>
    <mergeCell ref="B186:C186"/>
    <mergeCell ref="B188:C188"/>
    <mergeCell ref="B189:C189"/>
    <mergeCell ref="B194:C194"/>
    <mergeCell ref="B193:C193"/>
    <mergeCell ref="B192:C192"/>
    <mergeCell ref="B191:C191"/>
    <mergeCell ref="B190:C190"/>
    <mergeCell ref="F188:F189"/>
    <mergeCell ref="E188:E189"/>
    <mergeCell ref="D188:D189"/>
    <mergeCell ref="B196:C196"/>
    <mergeCell ref="B195:C195"/>
    <mergeCell ref="B198:C198"/>
    <mergeCell ref="B199:C199"/>
    <mergeCell ref="B213:F213"/>
    <mergeCell ref="C237:F237"/>
    <mergeCell ref="C236:F236"/>
    <mergeCell ref="C235:F235"/>
    <mergeCell ref="C234:F234"/>
    <mergeCell ref="C233:F233"/>
    <mergeCell ref="B232:F232"/>
    <mergeCell ref="B231:F231"/>
    <mergeCell ref="C230:F230"/>
    <mergeCell ref="B229:F229"/>
    <mergeCell ref="B215:F215"/>
    <mergeCell ref="B214:F214"/>
    <mergeCell ref="B227:C227"/>
    <mergeCell ref="B228:C228"/>
    <mergeCell ref="B223:C223"/>
    <mergeCell ref="B222:C222"/>
    <mergeCell ref="B221:C221"/>
    <mergeCell ref="B220:C220"/>
    <mergeCell ref="B219:C219"/>
    <mergeCell ref="B218:C218"/>
    <mergeCell ref="F227:F228"/>
    <mergeCell ref="E227:E228"/>
    <mergeCell ref="D227:D228"/>
    <mergeCell ref="B226:C226"/>
    <mergeCell ref="D257:D258"/>
    <mergeCell ref="B256:C256"/>
    <mergeCell ref="B255:C255"/>
    <mergeCell ref="B254:C254"/>
    <mergeCell ref="B243:F243"/>
    <mergeCell ref="B217:C217"/>
    <mergeCell ref="B216:C216"/>
    <mergeCell ref="B225:C225"/>
    <mergeCell ref="B224:C224"/>
    <mergeCell ref="B247:C247"/>
    <mergeCell ref="B246:C246"/>
    <mergeCell ref="B245:F245"/>
    <mergeCell ref="B244:F244"/>
    <mergeCell ref="B257:C257"/>
    <mergeCell ref="B258:C258"/>
    <mergeCell ref="B253:C253"/>
    <mergeCell ref="B252:C252"/>
    <mergeCell ref="B251:C251"/>
    <mergeCell ref="B250:C250"/>
    <mergeCell ref="B249:C249"/>
    <mergeCell ref="B248:C248"/>
    <mergeCell ref="F257:F258"/>
    <mergeCell ref="E257:E258"/>
    <mergeCell ref="C267:F267"/>
    <mergeCell ref="C266:F266"/>
    <mergeCell ref="C265:F265"/>
    <mergeCell ref="C264:F264"/>
    <mergeCell ref="C263:F263"/>
    <mergeCell ref="B262:F262"/>
    <mergeCell ref="B261:F261"/>
    <mergeCell ref="C260:F260"/>
    <mergeCell ref="B259:F259"/>
    <mergeCell ref="B1:F1"/>
    <mergeCell ref="C2:F2"/>
    <mergeCell ref="B185:F185"/>
    <mergeCell ref="B184:F184"/>
    <mergeCell ref="B183:F183"/>
    <mergeCell ref="B136:F136"/>
    <mergeCell ref="B135:F135"/>
    <mergeCell ref="B106:G106"/>
    <mergeCell ref="B105:G105"/>
    <mergeCell ref="B104:G104"/>
    <mergeCell ref="B32:F32"/>
    <mergeCell ref="B5:F5"/>
    <mergeCell ref="B3:F3"/>
    <mergeCell ref="B4:F4"/>
    <mergeCell ref="B140:C140"/>
    <mergeCell ref="B139:C139"/>
    <mergeCell ref="B138:C138"/>
    <mergeCell ref="B137:C137"/>
    <mergeCell ref="B146:C146"/>
    <mergeCell ref="B145:C145"/>
    <mergeCell ref="B144:C144"/>
    <mergeCell ref="B143:C143"/>
    <mergeCell ref="B142:C142"/>
    <mergeCell ref="B141:C141"/>
  </mergeCells>
  <phoneticPr fontId="41" type="noConversion"/>
  <hyperlinks>
    <hyperlink ref="G34" location="'C&amp;A Use Template'!A1" display="C&amp;A Use Template" xr:uid="{00000000-0004-0000-2700-000000000000}"/>
  </hyperlinks>
  <pageMargins left="0.25" right="0.25" top="0.75" bottom="0.75" header="0.3" footer="0.3"/>
  <pageSetup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2700-000000000000}">
          <x14:formula1>
            <xm:f>'Drop Down Values'!$A$4:$A$6</xm:f>
          </x14:formula1>
          <xm:sqref>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pageSetUpPr fitToPage="1"/>
  </sheetPr>
  <dimension ref="A1:N236"/>
  <sheetViews>
    <sheetView zoomScaleNormal="100" workbookViewId="0"/>
  </sheetViews>
  <sheetFormatPr baseColWidth="10" defaultColWidth="8.83203125" defaultRowHeight="16"/>
  <cols>
    <col min="1" max="1" width="13.1640625" style="2" customWidth="1"/>
    <col min="2" max="2" width="55.5" style="4" customWidth="1"/>
    <col min="3" max="3" width="49.5" style="2" customWidth="1"/>
    <col min="4" max="4" width="3.1640625" style="3" customWidth="1"/>
    <col min="5" max="5" width="5.6640625" style="3" customWidth="1"/>
    <col min="6" max="6" width="15.6640625" style="876" customWidth="1"/>
    <col min="7" max="7" width="29.33203125" style="4" customWidth="1"/>
    <col min="8" max="8" width="21.33203125" style="4" customWidth="1"/>
    <col min="9" max="9" width="25.33203125" style="4" customWidth="1"/>
    <col min="10" max="10" width="16.6640625" style="4" customWidth="1"/>
    <col min="11" max="11" width="3.1640625" style="2" customWidth="1"/>
    <col min="12" max="12" width="89.6640625" style="4" customWidth="1"/>
    <col min="13" max="16384" width="8.83203125" style="2"/>
  </cols>
  <sheetData>
    <row r="1" spans="1:12" ht="48" customHeight="1">
      <c r="A1" s="135" t="s">
        <v>905</v>
      </c>
      <c r="B1" s="937" t="s">
        <v>2922</v>
      </c>
      <c r="C1" s="937"/>
      <c r="D1" s="937"/>
      <c r="E1" s="937"/>
      <c r="F1" s="937"/>
      <c r="G1" s="937"/>
      <c r="H1" s="937"/>
    </row>
    <row r="2" spans="1:12" ht="42" customHeight="1">
      <c r="A2" s="556" t="s">
        <v>2097</v>
      </c>
      <c r="B2" s="1619" t="s">
        <v>3143</v>
      </c>
      <c r="C2" s="941"/>
      <c r="D2" s="941"/>
      <c r="E2" s="941"/>
      <c r="F2" s="941"/>
      <c r="G2" s="941"/>
      <c r="H2" s="941"/>
    </row>
    <row r="3" spans="1:12" ht="53" customHeight="1">
      <c r="A3" s="556" t="s">
        <v>2098</v>
      </c>
      <c r="B3" s="940" t="s">
        <v>2923</v>
      </c>
      <c r="C3" s="941"/>
      <c r="D3" s="941"/>
      <c r="E3" s="941"/>
      <c r="F3" s="941"/>
      <c r="G3" s="941"/>
      <c r="H3" s="941"/>
    </row>
    <row r="4" spans="1:12" s="76" customFormat="1" ht="107" customHeight="1" thickBot="1">
      <c r="A4" s="556" t="s">
        <v>2099</v>
      </c>
      <c r="B4" s="944" t="s">
        <v>3090</v>
      </c>
      <c r="C4" s="941"/>
      <c r="D4" s="941"/>
      <c r="E4" s="941"/>
      <c r="F4" s="941"/>
      <c r="G4" s="941"/>
      <c r="H4" s="941"/>
      <c r="I4" s="9"/>
      <c r="J4" s="9"/>
      <c r="K4" s="9"/>
      <c r="L4" s="9"/>
    </row>
    <row r="5" spans="1:12" s="1" customFormat="1" ht="39" customHeight="1">
      <c r="A5" s="942" t="s">
        <v>2103</v>
      </c>
      <c r="B5" s="17" t="s">
        <v>2105</v>
      </c>
      <c r="C5" s="559" t="s">
        <v>2925</v>
      </c>
      <c r="F5" s="923" t="s">
        <v>3073</v>
      </c>
      <c r="G5" s="924"/>
      <c r="H5" s="924"/>
      <c r="I5" s="9"/>
      <c r="J5" s="9"/>
      <c r="K5" s="9"/>
      <c r="L5" s="9"/>
    </row>
    <row r="6" spans="1:12" s="1" customFormat="1" ht="59" customHeight="1">
      <c r="A6" s="943"/>
      <c r="B6" s="480" t="s">
        <v>3094</v>
      </c>
      <c r="C6" s="854"/>
      <c r="D6" s="9"/>
      <c r="E6" s="9"/>
      <c r="F6" s="9"/>
      <c r="G6" s="9"/>
      <c r="H6" s="9"/>
      <c r="I6" s="9"/>
      <c r="J6" s="9"/>
      <c r="K6" s="9"/>
      <c r="L6" s="9"/>
    </row>
    <row r="7" spans="1:12" s="1" customFormat="1" ht="48" customHeight="1">
      <c r="A7" s="943"/>
      <c r="B7" s="18" t="s">
        <v>3095</v>
      </c>
      <c r="C7" s="854"/>
      <c r="D7" s="9"/>
      <c r="E7" s="9"/>
      <c r="F7" s="9"/>
      <c r="G7" s="9"/>
      <c r="H7" s="9"/>
      <c r="I7" s="9"/>
      <c r="J7" s="9"/>
      <c r="K7" s="9"/>
      <c r="L7" s="9"/>
    </row>
    <row r="8" spans="1:12" s="1" customFormat="1" ht="48">
      <c r="A8" s="943"/>
      <c r="B8" s="18" t="s">
        <v>3091</v>
      </c>
      <c r="C8" s="854"/>
      <c r="D8" s="9"/>
      <c r="E8" s="9"/>
      <c r="F8" s="9"/>
      <c r="G8" s="9"/>
      <c r="H8" s="9"/>
      <c r="I8" s="9"/>
      <c r="J8" s="9"/>
      <c r="K8" s="9"/>
      <c r="L8" s="9"/>
    </row>
    <row r="9" spans="1:12" s="1" customFormat="1" ht="17" thickBot="1">
      <c r="A9" s="943"/>
      <c r="B9" s="19" t="s">
        <v>2104</v>
      </c>
      <c r="C9" s="855"/>
      <c r="D9" s="9"/>
      <c r="E9" s="9"/>
      <c r="F9" s="9"/>
      <c r="G9" s="9"/>
      <c r="H9" s="9"/>
      <c r="I9" s="9"/>
      <c r="J9" s="9"/>
      <c r="K9" s="9"/>
      <c r="L9" s="9"/>
    </row>
    <row r="10" spans="1:12" s="1" customFormat="1" ht="13" customHeight="1" thickBot="1">
      <c r="A10" s="557"/>
      <c r="B10" s="16"/>
      <c r="C10" s="558"/>
      <c r="D10" s="558"/>
      <c r="E10" s="558"/>
      <c r="F10" s="875"/>
      <c r="G10" s="875"/>
      <c r="H10" s="9"/>
      <c r="I10" s="9"/>
      <c r="J10" s="9"/>
      <c r="K10" s="9"/>
      <c r="L10" s="9"/>
    </row>
    <row r="11" spans="1:12" s="1" customFormat="1" ht="36" customHeight="1">
      <c r="A11" s="942" t="s">
        <v>2108</v>
      </c>
      <c r="B11" s="17" t="s">
        <v>2114</v>
      </c>
      <c r="C11" s="561" t="s">
        <v>2924</v>
      </c>
      <c r="D11" s="558"/>
      <c r="E11" s="558"/>
      <c r="F11" s="875"/>
      <c r="G11" s="875"/>
      <c r="H11" s="9"/>
      <c r="I11" s="9"/>
      <c r="J11" s="9"/>
      <c r="K11" s="9"/>
      <c r="L11" s="9"/>
    </row>
    <row r="12" spans="1:12" s="1" customFormat="1" ht="37" customHeight="1">
      <c r="A12" s="943"/>
      <c r="B12" s="480" t="s">
        <v>2107</v>
      </c>
      <c r="C12" s="560" t="s">
        <v>0</v>
      </c>
      <c r="D12" s="558"/>
      <c r="E12" s="558"/>
      <c r="F12" s="875"/>
      <c r="G12" s="875"/>
      <c r="H12" s="9"/>
      <c r="I12" s="9"/>
      <c r="J12" s="9"/>
      <c r="K12" s="9"/>
      <c r="L12" s="9"/>
    </row>
    <row r="13" spans="1:12" s="1" customFormat="1" ht="38" customHeight="1">
      <c r="A13" s="943"/>
      <c r="B13" s="18" t="s">
        <v>2200</v>
      </c>
      <c r="C13" s="560" t="s">
        <v>1</v>
      </c>
      <c r="D13" s="558"/>
      <c r="E13" s="558"/>
      <c r="F13" s="875"/>
      <c r="G13" s="875"/>
      <c r="H13" s="9"/>
      <c r="I13" s="9"/>
      <c r="J13" s="9"/>
      <c r="K13" s="9"/>
      <c r="L13" s="9"/>
    </row>
    <row r="14" spans="1:12" s="1" customFormat="1" ht="89" customHeight="1">
      <c r="A14" s="943"/>
      <c r="B14" s="18" t="s">
        <v>2201</v>
      </c>
      <c r="C14" s="560" t="s">
        <v>3</v>
      </c>
      <c r="D14" s="558"/>
      <c r="E14" s="558"/>
      <c r="F14" s="875"/>
      <c r="G14" s="875"/>
      <c r="H14" s="9"/>
      <c r="I14" s="9"/>
      <c r="J14" s="9"/>
      <c r="K14" s="9"/>
      <c r="L14" s="9"/>
    </row>
    <row r="15" spans="1:12" s="1" customFormat="1" ht="52" customHeight="1">
      <c r="A15" s="943"/>
      <c r="B15" s="565" t="s">
        <v>2926</v>
      </c>
      <c r="C15" s="860" t="s">
        <v>2927</v>
      </c>
      <c r="D15" s="558"/>
      <c r="E15" s="558"/>
      <c r="F15" s="875"/>
      <c r="G15" s="875"/>
      <c r="H15" s="9"/>
      <c r="I15" s="9"/>
      <c r="J15" s="9"/>
      <c r="K15" s="9"/>
      <c r="L15" s="9"/>
    </row>
    <row r="16" spans="1:12" s="1" customFormat="1" ht="55" customHeight="1" thickBot="1">
      <c r="A16" s="943"/>
      <c r="B16" s="19" t="s">
        <v>3096</v>
      </c>
      <c r="C16" s="560" t="s">
        <v>2</v>
      </c>
      <c r="D16" s="76"/>
      <c r="E16" s="16"/>
      <c r="F16" s="16"/>
      <c r="G16" s="16"/>
      <c r="H16" s="9"/>
      <c r="I16" s="9"/>
      <c r="J16" s="9"/>
      <c r="K16" s="9"/>
      <c r="L16" s="9"/>
    </row>
    <row r="17" spans="1:13" s="3" customFormat="1" ht="17" thickBot="1">
      <c r="B17" s="14"/>
      <c r="C17" s="22"/>
      <c r="D17" s="22"/>
      <c r="E17" s="22"/>
      <c r="F17" s="22"/>
      <c r="G17" s="22"/>
      <c r="H17" s="876"/>
      <c r="I17" s="876"/>
      <c r="J17" s="876"/>
    </row>
    <row r="18" spans="1:13" s="5" customFormat="1" ht="54" customHeight="1" thickBot="1">
      <c r="B18" s="563" t="s">
        <v>2928</v>
      </c>
      <c r="C18" s="562" t="s">
        <v>3092</v>
      </c>
      <c r="D18" s="14"/>
      <c r="F18" s="6"/>
      <c r="G18" s="6"/>
      <c r="H18" s="6"/>
      <c r="I18" s="6"/>
      <c r="J18" s="6"/>
      <c r="L18" s="14"/>
      <c r="M18" s="63"/>
    </row>
    <row r="19" spans="1:13" s="5" customFormat="1" ht="50" customHeight="1" thickBot="1">
      <c r="B19" s="563" t="s">
        <v>2929</v>
      </c>
      <c r="C19" s="562" t="s">
        <v>3093</v>
      </c>
      <c r="D19" s="14"/>
      <c r="E19" s="949"/>
      <c r="F19" s="950"/>
      <c r="G19" s="6"/>
      <c r="H19" s="6"/>
      <c r="I19" s="6"/>
      <c r="J19" s="6"/>
      <c r="L19" s="14"/>
      <c r="M19" s="63"/>
    </row>
    <row r="20" spans="1:13" s="5" customFormat="1" ht="32" customHeight="1" thickBot="1">
      <c r="B20" s="17" t="s">
        <v>2935</v>
      </c>
      <c r="C20" s="564" t="s">
        <v>3112</v>
      </c>
      <c r="D20" s="77"/>
      <c r="E20" s="938" t="s">
        <v>2106</v>
      </c>
      <c r="F20" s="939"/>
      <c r="G20" s="578" t="s">
        <v>2109</v>
      </c>
      <c r="H20" s="577" t="s">
        <v>3142</v>
      </c>
      <c r="I20" s="567" t="s">
        <v>2930</v>
      </c>
      <c r="J20" s="567"/>
      <c r="K20" s="14"/>
      <c r="L20" s="63"/>
      <c r="M20" s="15"/>
    </row>
    <row r="21" spans="1:13" s="5" customFormat="1" ht="11" customHeight="1" thickBot="1">
      <c r="B21" s="945"/>
      <c r="C21" s="946"/>
      <c r="D21" s="78"/>
      <c r="E21" s="947"/>
      <c r="F21" s="948"/>
      <c r="G21" s="857"/>
      <c r="H21" s="856"/>
      <c r="I21" s="856"/>
      <c r="J21" s="856"/>
      <c r="K21" s="13"/>
      <c r="L21" s="20"/>
      <c r="M21" s="21"/>
    </row>
    <row r="22" spans="1:13" s="5" customFormat="1" ht="81" customHeight="1">
      <c r="A22" s="878" t="s">
        <v>2949</v>
      </c>
      <c r="B22" s="930" t="s">
        <v>2951</v>
      </c>
      <c r="C22" s="932"/>
      <c r="D22" s="78"/>
      <c r="E22" s="919"/>
      <c r="F22" s="920"/>
      <c r="G22" s="879"/>
      <c r="H22" s="880"/>
      <c r="I22" s="880"/>
      <c r="J22" s="880"/>
      <c r="K22" s="13"/>
      <c r="L22" s="20"/>
      <c r="M22" s="21"/>
    </row>
    <row r="23" spans="1:13" s="5" customFormat="1" ht="138" customHeight="1">
      <c r="A23" s="566" t="s">
        <v>2100</v>
      </c>
      <c r="B23" s="7" t="s">
        <v>3097</v>
      </c>
      <c r="C23" s="416" t="s">
        <v>2952</v>
      </c>
      <c r="D23" s="79"/>
      <c r="E23" s="921"/>
      <c r="F23" s="925"/>
      <c r="G23" s="856"/>
      <c r="H23" s="856"/>
      <c r="I23" s="856"/>
      <c r="J23" s="856"/>
      <c r="K23" s="13"/>
      <c r="L23" s="20"/>
      <c r="M23" s="21"/>
    </row>
    <row r="24" spans="1:13" s="5" customFormat="1">
      <c r="B24" s="423" t="s">
        <v>2963</v>
      </c>
      <c r="C24" s="10"/>
      <c r="D24" s="79"/>
      <c r="E24" s="927"/>
      <c r="F24" s="925"/>
      <c r="G24" s="856"/>
      <c r="H24" s="856"/>
      <c r="I24" s="856"/>
      <c r="J24" s="856"/>
      <c r="K24" s="13"/>
      <c r="L24" s="20"/>
      <c r="M24" s="21"/>
    </row>
    <row r="25" spans="1:13" s="5" customFormat="1" ht="60" customHeight="1">
      <c r="B25" s="424" t="s">
        <v>2932</v>
      </c>
      <c r="C25" s="10"/>
      <c r="D25" s="79"/>
      <c r="E25" s="921"/>
      <c r="F25" s="926"/>
      <c r="G25" s="856"/>
      <c r="H25" s="856"/>
      <c r="I25" s="856"/>
      <c r="J25" s="856"/>
      <c r="K25" s="13"/>
      <c r="L25" s="20"/>
      <c r="M25" s="21"/>
    </row>
    <row r="26" spans="1:13" s="5" customFormat="1" ht="74" customHeight="1">
      <c r="B26" s="424" t="s">
        <v>2960</v>
      </c>
      <c r="C26" s="417" t="s">
        <v>3098</v>
      </c>
      <c r="D26" s="79"/>
      <c r="E26" s="921"/>
      <c r="F26" s="926"/>
      <c r="G26" s="856"/>
      <c r="H26" s="856"/>
      <c r="I26" s="856"/>
      <c r="J26" s="856"/>
      <c r="K26" s="13"/>
      <c r="L26" s="20"/>
      <c r="M26" s="21"/>
    </row>
    <row r="27" spans="1:13" s="5" customFormat="1" ht="150" customHeight="1">
      <c r="B27" s="424" t="s">
        <v>3099</v>
      </c>
      <c r="C27" s="417" t="s">
        <v>2933</v>
      </c>
      <c r="D27" s="79"/>
      <c r="E27" s="921"/>
      <c r="F27" s="926"/>
      <c r="G27" s="856"/>
      <c r="H27" s="856"/>
      <c r="I27" s="856"/>
      <c r="J27" s="856"/>
      <c r="K27" s="13"/>
      <c r="L27" s="20"/>
      <c r="M27" s="21"/>
    </row>
    <row r="28" spans="1:13" s="5" customFormat="1" ht="77" customHeight="1">
      <c r="B28" s="424" t="s">
        <v>2934</v>
      </c>
      <c r="C28" s="10"/>
      <c r="D28" s="79"/>
      <c r="E28" s="921"/>
      <c r="F28" s="926"/>
      <c r="G28" s="856"/>
      <c r="H28" s="856"/>
      <c r="I28" s="856"/>
      <c r="J28" s="856"/>
      <c r="K28" s="13"/>
      <c r="L28" s="20"/>
      <c r="M28" s="21"/>
    </row>
    <row r="29" spans="1:13" s="5" customFormat="1" ht="99" customHeight="1">
      <c r="B29" s="424" t="s">
        <v>2931</v>
      </c>
      <c r="C29" s="417" t="s">
        <v>1886</v>
      </c>
      <c r="D29" s="79"/>
      <c r="E29" s="921"/>
      <c r="F29" s="926"/>
      <c r="G29" s="856"/>
      <c r="H29" s="856"/>
      <c r="I29" s="856"/>
      <c r="J29" s="856"/>
      <c r="K29" s="13"/>
      <c r="L29" s="20"/>
      <c r="M29" s="21"/>
    </row>
    <row r="30" spans="1:13" s="5" customFormat="1" ht="214" customHeight="1">
      <c r="A30" s="566" t="s">
        <v>2101</v>
      </c>
      <c r="B30" s="7" t="s">
        <v>2936</v>
      </c>
      <c r="C30" s="417" t="s">
        <v>2961</v>
      </c>
      <c r="D30" s="79"/>
      <c r="E30" s="921"/>
      <c r="F30" s="926"/>
      <c r="G30" s="856"/>
      <c r="H30" s="856"/>
      <c r="I30" s="856"/>
      <c r="J30" s="856"/>
      <c r="K30" s="13"/>
      <c r="L30" s="20"/>
      <c r="M30" s="21"/>
    </row>
    <row r="31" spans="1:13" s="5" customFormat="1" ht="22" customHeight="1">
      <c r="B31" s="423" t="s">
        <v>2962</v>
      </c>
      <c r="C31" s="10"/>
      <c r="D31" s="79"/>
      <c r="E31" s="927"/>
      <c r="F31" s="925"/>
      <c r="G31" s="856"/>
      <c r="H31" s="856"/>
      <c r="I31" s="856"/>
      <c r="J31" s="856"/>
      <c r="K31" s="13"/>
      <c r="L31" s="20"/>
      <c r="M31" s="21"/>
    </row>
    <row r="32" spans="1:13" s="5" customFormat="1" ht="48">
      <c r="B32" s="424" t="s">
        <v>2937</v>
      </c>
      <c r="C32" s="10"/>
      <c r="D32" s="79"/>
      <c r="E32" s="921"/>
      <c r="F32" s="922"/>
      <c r="G32" s="856"/>
      <c r="H32" s="856"/>
      <c r="I32" s="856"/>
      <c r="J32" s="856"/>
      <c r="K32" s="13"/>
      <c r="L32" s="20"/>
      <c r="M32" s="21"/>
    </row>
    <row r="33" spans="1:13" s="5" customFormat="1" ht="46" customHeight="1">
      <c r="A33" s="566"/>
      <c r="B33" s="424" t="s">
        <v>3100</v>
      </c>
      <c r="C33" s="385" t="s">
        <v>3103</v>
      </c>
      <c r="D33" s="79"/>
      <c r="E33" s="921"/>
      <c r="F33" s="922"/>
      <c r="G33" s="856"/>
      <c r="H33" s="856"/>
      <c r="I33" s="856"/>
      <c r="J33" s="856"/>
      <c r="K33" s="13"/>
      <c r="L33" s="20"/>
      <c r="M33" s="21"/>
    </row>
    <row r="34" spans="1:13" s="5" customFormat="1" ht="52" customHeight="1">
      <c r="B34" s="424" t="s">
        <v>2964</v>
      </c>
      <c r="C34" s="417"/>
      <c r="D34" s="79"/>
      <c r="E34" s="921"/>
      <c r="F34" s="926"/>
      <c r="G34" s="856"/>
      <c r="H34" s="856"/>
      <c r="I34" s="856"/>
      <c r="J34" s="856"/>
      <c r="K34" s="13"/>
      <c r="L34" s="20"/>
      <c r="M34" s="21"/>
    </row>
    <row r="35" spans="1:13" s="5" customFormat="1" ht="55" customHeight="1">
      <c r="B35" s="424" t="s">
        <v>3101</v>
      </c>
      <c r="C35" s="417" t="s">
        <v>3102</v>
      </c>
      <c r="D35" s="79"/>
      <c r="E35" s="921"/>
      <c r="F35" s="926"/>
      <c r="G35" s="856"/>
      <c r="H35" s="856"/>
      <c r="I35" s="856"/>
      <c r="J35" s="856"/>
      <c r="K35" s="13"/>
      <c r="L35" s="20"/>
      <c r="M35" s="21"/>
    </row>
    <row r="36" spans="1:13" s="5" customFormat="1" ht="75" customHeight="1">
      <c r="B36" s="424" t="s">
        <v>2965</v>
      </c>
      <c r="C36" s="417" t="s">
        <v>1895</v>
      </c>
      <c r="D36" s="79"/>
      <c r="E36" s="921"/>
      <c r="F36" s="926"/>
      <c r="G36" s="856"/>
      <c r="H36" s="856"/>
      <c r="I36" s="856"/>
      <c r="J36" s="856"/>
      <c r="K36" s="13"/>
      <c r="L36" s="20"/>
      <c r="M36" s="21"/>
    </row>
    <row r="37" spans="1:13" s="5" customFormat="1" ht="87" customHeight="1">
      <c r="B37" s="424" t="s">
        <v>3114</v>
      </c>
      <c r="C37" s="417" t="s">
        <v>3113</v>
      </c>
      <c r="D37" s="79"/>
      <c r="E37" s="921"/>
      <c r="F37" s="926"/>
      <c r="G37" s="856"/>
      <c r="H37" s="856"/>
      <c r="I37" s="856"/>
      <c r="J37" s="856"/>
      <c r="K37" s="13"/>
      <c r="L37" s="20"/>
      <c r="M37" s="21"/>
    </row>
    <row r="38" spans="1:13" s="5" customFormat="1" ht="88" customHeight="1">
      <c r="B38" s="424" t="s">
        <v>3115</v>
      </c>
      <c r="C38" s="417" t="s">
        <v>3116</v>
      </c>
      <c r="D38" s="79"/>
      <c r="E38" s="921"/>
      <c r="F38" s="922"/>
      <c r="G38" s="882" t="s">
        <v>3137</v>
      </c>
      <c r="H38" s="856"/>
      <c r="I38" s="856"/>
      <c r="J38" s="856"/>
      <c r="K38" s="13"/>
      <c r="L38" s="20"/>
      <c r="M38" s="21"/>
    </row>
    <row r="39" spans="1:13" s="5" customFormat="1" ht="68" customHeight="1">
      <c r="B39" s="424" t="s">
        <v>3104</v>
      </c>
      <c r="C39" s="10"/>
      <c r="D39" s="79"/>
      <c r="E39" s="921"/>
      <c r="F39" s="922"/>
      <c r="G39" s="856"/>
      <c r="H39" s="856"/>
      <c r="I39" s="856"/>
      <c r="J39" s="856"/>
      <c r="K39" s="13"/>
      <c r="L39" s="20"/>
      <c r="M39" s="21"/>
    </row>
    <row r="40" spans="1:13" s="5" customFormat="1" ht="51" customHeight="1">
      <c r="B40" s="424" t="s">
        <v>3105</v>
      </c>
      <c r="C40" s="10"/>
      <c r="D40" s="79"/>
      <c r="E40" s="921"/>
      <c r="F40" s="922"/>
      <c r="G40" s="856"/>
      <c r="H40" s="856"/>
      <c r="I40" s="856"/>
      <c r="J40" s="856"/>
      <c r="K40" s="13"/>
      <c r="L40" s="20"/>
      <c r="M40" s="21"/>
    </row>
    <row r="41" spans="1:13" s="5" customFormat="1" ht="40" customHeight="1">
      <c r="B41" s="424" t="s">
        <v>3107</v>
      </c>
      <c r="C41" s="10"/>
      <c r="D41" s="79"/>
      <c r="E41" s="919"/>
      <c r="F41" s="920"/>
      <c r="G41" s="919"/>
      <c r="H41" s="920"/>
      <c r="I41" s="919"/>
      <c r="J41" s="920"/>
      <c r="K41" s="13"/>
      <c r="L41" s="20"/>
      <c r="M41" s="21"/>
    </row>
    <row r="42" spans="1:13" s="5" customFormat="1" ht="36" customHeight="1">
      <c r="B42" s="576" t="s">
        <v>2118</v>
      </c>
      <c r="C42" s="384"/>
      <c r="D42" s="81"/>
      <c r="E42" s="921"/>
      <c r="F42" s="922"/>
      <c r="G42" s="856"/>
      <c r="H42" s="856"/>
      <c r="I42" s="856"/>
      <c r="J42" s="856"/>
      <c r="K42" s="13"/>
      <c r="L42" s="20"/>
      <c r="M42" s="21"/>
    </row>
    <row r="43" spans="1:13" s="5" customFormat="1" ht="52" customHeight="1">
      <c r="B43" s="576" t="s">
        <v>2119</v>
      </c>
      <c r="C43" s="417" t="s">
        <v>3106</v>
      </c>
      <c r="D43" s="79"/>
      <c r="E43" s="921"/>
      <c r="F43" s="922"/>
      <c r="G43" s="856"/>
      <c r="H43" s="856"/>
      <c r="I43" s="856"/>
      <c r="J43" s="856"/>
      <c r="K43" s="13"/>
      <c r="L43" s="20"/>
      <c r="M43" s="21"/>
    </row>
    <row r="44" spans="1:13" s="5" customFormat="1" ht="50" customHeight="1">
      <c r="B44" s="576" t="s">
        <v>3108</v>
      </c>
      <c r="C44" s="417" t="s">
        <v>3109</v>
      </c>
      <c r="D44" s="79"/>
      <c r="E44" s="921"/>
      <c r="F44" s="922"/>
      <c r="G44" s="856"/>
      <c r="H44" s="856"/>
      <c r="I44" s="856"/>
      <c r="J44" s="856"/>
      <c r="K44" s="13"/>
      <c r="L44" s="20"/>
      <c r="M44" s="21"/>
    </row>
    <row r="45" spans="1:13" s="5" customFormat="1" ht="89" customHeight="1">
      <c r="B45" s="424" t="s">
        <v>3110</v>
      </c>
      <c r="C45" s="417" t="s">
        <v>3138</v>
      </c>
      <c r="D45" s="79"/>
      <c r="E45" s="921"/>
      <c r="F45" s="922"/>
      <c r="G45" s="856"/>
      <c r="H45" s="856"/>
      <c r="I45" s="856"/>
      <c r="J45" s="856"/>
      <c r="K45" s="13"/>
      <c r="L45" s="20"/>
      <c r="M45" s="21"/>
    </row>
    <row r="46" spans="1:13" s="5" customFormat="1" ht="43" customHeight="1">
      <c r="A46" s="566" t="s">
        <v>2102</v>
      </c>
      <c r="B46" s="7" t="s">
        <v>2918</v>
      </c>
      <c r="C46" s="417"/>
      <c r="D46" s="79"/>
      <c r="E46" s="921"/>
      <c r="F46" s="922"/>
      <c r="G46" s="856" t="s">
        <v>3139</v>
      </c>
      <c r="H46" s="856"/>
      <c r="I46" s="856"/>
      <c r="J46" s="856"/>
      <c r="K46" s="13"/>
      <c r="L46" s="20"/>
      <c r="M46" s="21"/>
    </row>
    <row r="47" spans="1:13" s="5" customFormat="1">
      <c r="B47" s="423" t="s">
        <v>2110</v>
      </c>
      <c r="C47" s="384"/>
      <c r="D47" s="79"/>
      <c r="E47" s="927"/>
      <c r="F47" s="925"/>
      <c r="G47" s="856"/>
      <c r="H47" s="856"/>
      <c r="I47" s="856"/>
      <c r="J47" s="856"/>
      <c r="K47" s="13"/>
      <c r="L47" s="20"/>
      <c r="M47" s="21"/>
    </row>
    <row r="48" spans="1:13" s="5" customFormat="1" ht="44" customHeight="1">
      <c r="B48" s="424" t="s">
        <v>2120</v>
      </c>
      <c r="C48" s="417" t="s">
        <v>2123</v>
      </c>
      <c r="D48" s="79"/>
      <c r="E48" s="921"/>
      <c r="F48" s="922"/>
      <c r="G48" s="856"/>
      <c r="H48" s="856"/>
      <c r="I48" s="856"/>
      <c r="J48" s="856"/>
      <c r="K48" s="13"/>
      <c r="L48" s="20"/>
      <c r="M48" s="21"/>
    </row>
    <row r="49" spans="1:14" s="5" customFormat="1" ht="51" customHeight="1">
      <c r="B49" s="424" t="s">
        <v>2127</v>
      </c>
      <c r="C49" s="10" t="s">
        <v>123</v>
      </c>
      <c r="D49" s="79"/>
      <c r="E49" s="921"/>
      <c r="F49" s="922"/>
      <c r="G49" s="856"/>
      <c r="H49" s="856"/>
      <c r="I49" s="856"/>
      <c r="J49" s="856"/>
      <c r="K49" s="13"/>
    </row>
    <row r="50" spans="1:14" s="5" customFormat="1" ht="66" customHeight="1">
      <c r="B50" s="424" t="s">
        <v>3111</v>
      </c>
      <c r="C50" s="10"/>
      <c r="D50" s="79"/>
      <c r="E50" s="921"/>
      <c r="F50" s="922"/>
      <c r="G50" s="856"/>
      <c r="H50" s="856"/>
      <c r="I50" s="856"/>
      <c r="J50" s="856"/>
      <c r="K50" s="13"/>
      <c r="L50" s="20"/>
      <c r="M50" s="21"/>
    </row>
    <row r="51" spans="1:14" s="5" customFormat="1" ht="52" customHeight="1">
      <c r="B51" s="424" t="s">
        <v>2128</v>
      </c>
      <c r="C51" s="417" t="s">
        <v>1413</v>
      </c>
      <c r="D51" s="79"/>
      <c r="E51" s="921"/>
      <c r="F51" s="922"/>
      <c r="G51" s="856" t="s">
        <v>3140</v>
      </c>
      <c r="H51" s="856"/>
      <c r="I51" s="856"/>
      <c r="J51" s="856"/>
      <c r="K51" s="13"/>
      <c r="L51" s="20"/>
      <c r="M51" s="21"/>
    </row>
    <row r="52" spans="1:14" s="5" customFormat="1" ht="67" customHeight="1">
      <c r="B52" s="424" t="s">
        <v>2121</v>
      </c>
      <c r="C52" s="417" t="s">
        <v>2122</v>
      </c>
      <c r="D52" s="79"/>
      <c r="E52" s="921"/>
      <c r="F52" s="922"/>
      <c r="G52" s="856"/>
      <c r="H52" s="856"/>
      <c r="I52" s="856"/>
      <c r="J52" s="856"/>
      <c r="K52" s="13"/>
      <c r="L52" s="20"/>
      <c r="M52" s="21"/>
      <c r="N52" s="13"/>
    </row>
    <row r="53" spans="1:14" s="5" customFormat="1" ht="144" customHeight="1">
      <c r="A53" s="566" t="s">
        <v>2115</v>
      </c>
      <c r="B53" s="7" t="s">
        <v>2953</v>
      </c>
      <c r="C53" s="416" t="s">
        <v>2948</v>
      </c>
      <c r="D53" s="79"/>
      <c r="E53" s="921"/>
      <c r="F53" s="922"/>
      <c r="G53" s="856" t="s">
        <v>3141</v>
      </c>
      <c r="H53" s="856"/>
      <c r="I53" s="856"/>
      <c r="J53" s="856"/>
      <c r="K53" s="13"/>
      <c r="L53" s="20"/>
      <c r="M53" s="21"/>
    </row>
    <row r="54" spans="1:14" s="5" customFormat="1">
      <c r="B54" s="576" t="s">
        <v>2954</v>
      </c>
      <c r="C54" s="384"/>
      <c r="D54" s="79"/>
      <c r="E54" s="919"/>
      <c r="F54" s="920"/>
      <c r="G54" s="856"/>
      <c r="H54" s="856"/>
      <c r="I54" s="856"/>
      <c r="J54" s="856"/>
      <c r="K54" s="13"/>
      <c r="L54" s="6"/>
    </row>
    <row r="55" spans="1:14" s="5" customFormat="1">
      <c r="B55" s="576" t="s">
        <v>3117</v>
      </c>
      <c r="C55" s="384" t="s">
        <v>3119</v>
      </c>
      <c r="D55" s="79"/>
      <c r="E55" s="919"/>
      <c r="F55" s="920"/>
      <c r="G55" s="856"/>
      <c r="H55" s="856"/>
      <c r="I55" s="856"/>
      <c r="J55" s="856"/>
      <c r="K55" s="13"/>
      <c r="L55" s="6"/>
    </row>
    <row r="56" spans="1:14" s="5" customFormat="1">
      <c r="B56" s="576" t="s">
        <v>3118</v>
      </c>
      <c r="C56" s="385" t="s">
        <v>3120</v>
      </c>
      <c r="D56" s="79"/>
      <c r="E56" s="919"/>
      <c r="F56" s="920"/>
      <c r="G56" s="856"/>
      <c r="H56" s="856"/>
      <c r="I56" s="856"/>
      <c r="J56" s="856"/>
      <c r="K56" s="13"/>
      <c r="L56" s="6"/>
    </row>
    <row r="57" spans="1:14" s="5" customFormat="1">
      <c r="B57" s="576" t="s">
        <v>2955</v>
      </c>
      <c r="C57" s="385" t="s">
        <v>3121</v>
      </c>
      <c r="D57" s="79"/>
      <c r="E57" s="919"/>
      <c r="F57" s="920"/>
      <c r="G57" s="856"/>
      <c r="H57" s="856"/>
      <c r="I57" s="856"/>
      <c r="J57" s="856"/>
      <c r="K57" s="13"/>
      <c r="L57" s="6"/>
    </row>
    <row r="58" spans="1:14" s="5" customFormat="1" ht="41" customHeight="1">
      <c r="B58" s="576" t="s">
        <v>2956</v>
      </c>
      <c r="C58" s="385" t="s">
        <v>3122</v>
      </c>
      <c r="D58" s="79"/>
      <c r="E58" s="919"/>
      <c r="F58" s="920"/>
      <c r="G58" s="856"/>
      <c r="H58" s="856"/>
      <c r="I58" s="856"/>
      <c r="J58" s="856"/>
      <c r="K58" s="13"/>
      <c r="L58" s="6"/>
    </row>
    <row r="59" spans="1:14" s="5" customFormat="1" ht="61" customHeight="1">
      <c r="B59" s="576" t="s">
        <v>2957</v>
      </c>
      <c r="C59" s="385" t="s">
        <v>1900</v>
      </c>
      <c r="D59" s="79"/>
      <c r="E59" s="919"/>
      <c r="F59" s="920"/>
      <c r="G59" s="856"/>
      <c r="H59" s="856"/>
      <c r="I59" s="856"/>
      <c r="J59" s="856"/>
      <c r="K59" s="13"/>
      <c r="L59" s="6"/>
    </row>
    <row r="60" spans="1:14" s="5" customFormat="1" ht="91">
      <c r="B60" s="576" t="s">
        <v>2958</v>
      </c>
      <c r="C60" s="417" t="s">
        <v>2959</v>
      </c>
      <c r="D60" s="79"/>
      <c r="E60" s="919"/>
      <c r="F60" s="920"/>
      <c r="G60" s="856"/>
      <c r="H60" s="856"/>
      <c r="I60" s="856"/>
      <c r="J60" s="856"/>
      <c r="K60" s="13"/>
      <c r="L60" s="6"/>
    </row>
    <row r="61" spans="1:14" s="5" customFormat="1" ht="81" thickBot="1">
      <c r="A61" s="566"/>
      <c r="B61" s="576" t="s">
        <v>2184</v>
      </c>
      <c r="C61" s="417" t="s">
        <v>3123</v>
      </c>
      <c r="D61" s="79"/>
      <c r="E61" s="919"/>
      <c r="F61" s="920"/>
      <c r="G61" s="856"/>
      <c r="H61" s="856"/>
      <c r="I61" s="856"/>
      <c r="J61" s="856"/>
      <c r="K61" s="13"/>
      <c r="L61" s="6"/>
    </row>
    <row r="62" spans="1:14" s="5" customFormat="1" ht="33" thickBot="1">
      <c r="A62" s="878" t="s">
        <v>2938</v>
      </c>
      <c r="B62" s="933" t="s">
        <v>2116</v>
      </c>
      <c r="C62" s="934"/>
      <c r="D62" s="81"/>
      <c r="E62" s="938" t="s">
        <v>2106</v>
      </c>
      <c r="F62" s="939"/>
      <c r="G62" s="578" t="s">
        <v>2109</v>
      </c>
      <c r="H62" s="577" t="s">
        <v>3142</v>
      </c>
      <c r="I62" s="567" t="s">
        <v>2930</v>
      </c>
      <c r="J62" s="567"/>
      <c r="K62" s="14"/>
      <c r="L62" s="13"/>
      <c r="M62" s="13"/>
      <c r="N62" s="13"/>
    </row>
    <row r="63" spans="1:14" s="5" customFormat="1" ht="68" customHeight="1">
      <c r="B63" s="930" t="s">
        <v>3124</v>
      </c>
      <c r="C63" s="932"/>
      <c r="D63" s="79"/>
      <c r="E63" s="919"/>
      <c r="F63" s="920"/>
      <c r="G63" s="919"/>
      <c r="H63" s="920"/>
      <c r="I63" s="919"/>
      <c r="J63" s="920"/>
      <c r="K63" s="13"/>
    </row>
    <row r="64" spans="1:14" s="5" customFormat="1" ht="64" customHeight="1">
      <c r="A64" s="566" t="s">
        <v>2117</v>
      </c>
      <c r="B64" s="7" t="s">
        <v>3125</v>
      </c>
      <c r="C64" s="417" t="s">
        <v>1593</v>
      </c>
      <c r="D64" s="79"/>
      <c r="E64" s="921"/>
      <c r="F64" s="922"/>
      <c r="G64" s="856"/>
      <c r="H64" s="856"/>
      <c r="I64" s="856"/>
      <c r="J64" s="856"/>
      <c r="K64" s="13"/>
    </row>
    <row r="65" spans="1:11" s="5" customFormat="1">
      <c r="B65" s="423" t="s">
        <v>2110</v>
      </c>
      <c r="C65" s="10"/>
      <c r="D65" s="79"/>
      <c r="E65" s="927"/>
      <c r="F65" s="925"/>
      <c r="G65" s="856"/>
      <c r="H65" s="856"/>
      <c r="I65" s="856"/>
      <c r="J65" s="856"/>
      <c r="K65" s="13"/>
    </row>
    <row r="66" spans="1:11" s="5" customFormat="1" ht="42" customHeight="1">
      <c r="B66" s="424" t="s">
        <v>2129</v>
      </c>
      <c r="C66" s="10"/>
      <c r="D66" s="79"/>
      <c r="E66" s="921"/>
      <c r="F66" s="922"/>
      <c r="G66" s="856"/>
      <c r="H66" s="856"/>
      <c r="I66" s="856"/>
      <c r="J66" s="856"/>
      <c r="K66" s="13"/>
    </row>
    <row r="67" spans="1:11" s="5" customFormat="1" ht="39" customHeight="1">
      <c r="B67" s="424" t="s">
        <v>2130</v>
      </c>
      <c r="C67" s="10"/>
      <c r="D67" s="79"/>
      <c r="E67" s="921"/>
      <c r="F67" s="922"/>
      <c r="G67" s="856"/>
      <c r="H67" s="856"/>
      <c r="I67" s="856"/>
      <c r="J67" s="856"/>
      <c r="K67" s="13"/>
    </row>
    <row r="68" spans="1:11" s="5" customFormat="1" ht="40" customHeight="1">
      <c r="B68" s="424" t="s">
        <v>2126</v>
      </c>
      <c r="C68" s="10"/>
      <c r="D68" s="79"/>
      <c r="E68" s="921"/>
      <c r="F68" s="922"/>
      <c r="G68" s="856"/>
      <c r="H68" s="856"/>
      <c r="I68" s="856"/>
      <c r="J68" s="856"/>
      <c r="K68" s="13"/>
    </row>
    <row r="69" spans="1:11" s="5" customFormat="1" ht="160">
      <c r="A69" s="566" t="s">
        <v>2124</v>
      </c>
      <c r="B69" s="7" t="s">
        <v>3126</v>
      </c>
      <c r="C69" s="10"/>
      <c r="D69" s="79"/>
      <c r="E69" s="921"/>
      <c r="F69" s="926"/>
      <c r="G69" s="856"/>
      <c r="H69" s="856"/>
      <c r="I69" s="856"/>
      <c r="J69" s="856"/>
      <c r="K69" s="13"/>
    </row>
    <row r="70" spans="1:11" s="5" customFormat="1" ht="106" customHeight="1">
      <c r="A70" s="566" t="s">
        <v>2125</v>
      </c>
      <c r="B70" s="7" t="s">
        <v>2132</v>
      </c>
      <c r="C70" s="417" t="s">
        <v>3127</v>
      </c>
      <c r="D70" s="79"/>
      <c r="E70" s="921"/>
      <c r="F70" s="926"/>
      <c r="G70" s="856"/>
      <c r="H70" s="856"/>
      <c r="I70" s="856"/>
      <c r="J70" s="856"/>
      <c r="K70" s="13"/>
    </row>
    <row r="71" spans="1:11" s="5" customFormat="1" ht="57" customHeight="1">
      <c r="A71" s="566" t="s">
        <v>2131</v>
      </c>
      <c r="B71" s="7" t="s">
        <v>3128</v>
      </c>
      <c r="C71" s="10"/>
      <c r="D71" s="79"/>
      <c r="E71" s="921"/>
      <c r="F71" s="922"/>
      <c r="G71" s="856"/>
      <c r="H71" s="856"/>
      <c r="I71" s="856"/>
      <c r="J71" s="856"/>
      <c r="K71" s="13"/>
    </row>
    <row r="72" spans="1:11" s="5" customFormat="1">
      <c r="B72" s="424" t="s">
        <v>2134</v>
      </c>
      <c r="C72" s="10"/>
      <c r="D72" s="79"/>
      <c r="E72" s="927"/>
      <c r="F72" s="925"/>
      <c r="G72" s="856"/>
      <c r="H72" s="856"/>
      <c r="I72" s="856"/>
      <c r="J72" s="856"/>
      <c r="K72" s="13"/>
    </row>
    <row r="73" spans="1:11" s="5" customFormat="1" ht="55" customHeight="1">
      <c r="B73" s="424" t="s">
        <v>2135</v>
      </c>
      <c r="C73" s="10"/>
      <c r="D73" s="79"/>
      <c r="E73" s="921"/>
      <c r="F73" s="922"/>
      <c r="G73" s="856"/>
      <c r="H73" s="856"/>
      <c r="I73" s="856"/>
      <c r="J73" s="856"/>
      <c r="K73" s="13"/>
    </row>
    <row r="74" spans="1:11" s="5" customFormat="1" ht="48">
      <c r="B74" s="424" t="s">
        <v>2136</v>
      </c>
      <c r="C74" s="10"/>
      <c r="D74" s="79"/>
      <c r="E74" s="921"/>
      <c r="F74" s="922"/>
      <c r="G74" s="856"/>
      <c r="H74" s="856"/>
      <c r="I74" s="856"/>
      <c r="J74" s="856"/>
      <c r="K74" s="13"/>
    </row>
    <row r="75" spans="1:11" s="5" customFormat="1" ht="81" customHeight="1">
      <c r="A75" s="566" t="s">
        <v>2133</v>
      </c>
      <c r="B75" s="7" t="s">
        <v>2138</v>
      </c>
      <c r="C75" s="417" t="s">
        <v>2139</v>
      </c>
      <c r="D75" s="79"/>
      <c r="E75" s="921"/>
      <c r="F75" s="922"/>
      <c r="G75" s="856"/>
      <c r="H75" s="856"/>
      <c r="I75" s="856"/>
      <c r="J75" s="856"/>
      <c r="K75" s="13"/>
    </row>
    <row r="76" spans="1:11" s="5" customFormat="1" ht="57" customHeight="1">
      <c r="A76" s="566" t="s">
        <v>2137</v>
      </c>
      <c r="B76" s="7" t="s">
        <v>2919</v>
      </c>
      <c r="C76" s="417" t="s">
        <v>1594</v>
      </c>
      <c r="D76" s="79"/>
      <c r="E76" s="921"/>
      <c r="F76" s="922"/>
      <c r="G76" s="856"/>
      <c r="H76" s="856"/>
      <c r="I76" s="856"/>
      <c r="J76" s="856"/>
      <c r="K76" s="13"/>
    </row>
    <row r="77" spans="1:11" s="5" customFormat="1" ht="57" customHeight="1">
      <c r="A77" s="566" t="s">
        <v>2140</v>
      </c>
      <c r="B77" s="7" t="s">
        <v>2142</v>
      </c>
      <c r="C77" s="417" t="s">
        <v>1594</v>
      </c>
      <c r="D77" s="79"/>
      <c r="E77" s="921"/>
      <c r="F77" s="922"/>
      <c r="G77" s="856"/>
      <c r="H77" s="856"/>
      <c r="I77" s="856"/>
      <c r="J77" s="856"/>
      <c r="K77" s="13"/>
    </row>
    <row r="78" spans="1:11" s="5" customFormat="1" ht="41" customHeight="1">
      <c r="A78" s="566" t="s">
        <v>2141</v>
      </c>
      <c r="B78" s="7" t="s">
        <v>2146</v>
      </c>
      <c r="C78" s="418"/>
      <c r="D78" s="79"/>
      <c r="E78" s="921"/>
      <c r="F78" s="922"/>
      <c r="G78" s="856"/>
      <c r="H78" s="856"/>
      <c r="I78" s="856"/>
      <c r="J78" s="856"/>
      <c r="K78" s="13"/>
    </row>
    <row r="79" spans="1:11" s="5" customFormat="1" ht="58" customHeight="1">
      <c r="A79" s="566" t="s">
        <v>2143</v>
      </c>
      <c r="B79" s="7" t="s">
        <v>2148</v>
      </c>
      <c r="C79" s="417" t="s">
        <v>1414</v>
      </c>
      <c r="D79" s="79"/>
      <c r="E79" s="921"/>
      <c r="F79" s="922"/>
      <c r="G79" s="856"/>
      <c r="H79" s="856"/>
      <c r="I79" s="856"/>
      <c r="J79" s="856"/>
      <c r="K79" s="13"/>
    </row>
    <row r="80" spans="1:11" s="5" customFormat="1" ht="69" customHeight="1">
      <c r="A80" s="566" t="s">
        <v>2145</v>
      </c>
      <c r="B80" s="7" t="s">
        <v>2195</v>
      </c>
      <c r="C80" s="417" t="s">
        <v>1415</v>
      </c>
      <c r="D80" s="79"/>
      <c r="E80" s="921"/>
      <c r="F80" s="922"/>
      <c r="G80" s="856"/>
      <c r="H80" s="856"/>
      <c r="I80" s="856"/>
      <c r="J80" s="856"/>
      <c r="K80" s="13"/>
    </row>
    <row r="81" spans="1:12" s="5" customFormat="1" ht="138" customHeight="1">
      <c r="A81" s="566" t="s">
        <v>2147</v>
      </c>
      <c r="B81" s="7" t="s">
        <v>2153</v>
      </c>
      <c r="C81" s="418" t="s">
        <v>2144</v>
      </c>
      <c r="D81" s="79"/>
      <c r="E81" s="921"/>
      <c r="F81" s="922"/>
      <c r="G81" s="856"/>
      <c r="H81" s="856"/>
      <c r="I81" s="856"/>
      <c r="J81" s="856"/>
      <c r="K81" s="13"/>
    </row>
    <row r="82" spans="1:12" s="5" customFormat="1" ht="119" customHeight="1" thickBot="1">
      <c r="A82" s="566" t="s">
        <v>2149</v>
      </c>
      <c r="B82" s="7" t="s">
        <v>2154</v>
      </c>
      <c r="C82" s="419" t="s">
        <v>1896</v>
      </c>
      <c r="D82" s="80"/>
      <c r="E82" s="921"/>
      <c r="F82" s="922"/>
      <c r="G82" s="856"/>
      <c r="H82" s="856"/>
      <c r="I82" s="856"/>
      <c r="J82" s="856"/>
      <c r="K82" s="13"/>
    </row>
    <row r="83" spans="1:12" s="5" customFormat="1" ht="74" customHeight="1">
      <c r="A83" s="878" t="s">
        <v>2946</v>
      </c>
      <c r="B83" s="930" t="s">
        <v>3129</v>
      </c>
      <c r="C83" s="932"/>
      <c r="D83" s="83"/>
      <c r="E83" s="919"/>
      <c r="F83" s="920"/>
      <c r="G83" s="919"/>
      <c r="H83" s="920"/>
      <c r="I83" s="919"/>
      <c r="J83" s="920"/>
      <c r="K83" s="13"/>
    </row>
    <row r="84" spans="1:12" s="5" customFormat="1" ht="69" customHeight="1">
      <c r="A84" s="566" t="s">
        <v>2150</v>
      </c>
      <c r="B84" s="7" t="s">
        <v>2232</v>
      </c>
      <c r="C84" s="583" t="s">
        <v>2947</v>
      </c>
      <c r="D84" s="83"/>
      <c r="E84" s="921"/>
      <c r="F84" s="926"/>
      <c r="G84" s="856"/>
      <c r="H84" s="856"/>
      <c r="I84" s="856"/>
      <c r="J84" s="856"/>
      <c r="K84" s="13"/>
    </row>
    <row r="85" spans="1:12" s="5" customFormat="1" ht="48">
      <c r="B85" s="576" t="s">
        <v>2234</v>
      </c>
      <c r="C85" s="582"/>
      <c r="D85" s="83"/>
      <c r="E85" s="921"/>
      <c r="F85" s="926"/>
      <c r="G85" s="856"/>
      <c r="H85" s="856"/>
      <c r="I85" s="856"/>
      <c r="J85" s="856"/>
      <c r="K85" s="13"/>
    </row>
    <row r="86" spans="1:12" s="5" customFormat="1" ht="32">
      <c r="B86" s="576" t="s">
        <v>2233</v>
      </c>
      <c r="C86" s="384"/>
      <c r="D86" s="83"/>
      <c r="E86" s="921"/>
      <c r="F86" s="926"/>
      <c r="G86" s="856"/>
      <c r="H86" s="856"/>
      <c r="I86" s="856"/>
      <c r="J86" s="856"/>
      <c r="K86" s="13"/>
    </row>
    <row r="87" spans="1:12" s="5" customFormat="1" ht="48">
      <c r="B87" s="576" t="s">
        <v>2235</v>
      </c>
      <c r="C87" s="384"/>
      <c r="D87" s="83"/>
      <c r="E87" s="921"/>
      <c r="F87" s="926"/>
      <c r="G87" s="856"/>
      <c r="H87" s="856"/>
      <c r="I87" s="856"/>
      <c r="J87" s="856"/>
      <c r="K87" s="13"/>
    </row>
    <row r="88" spans="1:12" s="5" customFormat="1" ht="32">
      <c r="B88" s="576" t="s">
        <v>2236</v>
      </c>
      <c r="C88" s="384"/>
      <c r="D88" s="83"/>
      <c r="E88" s="921"/>
      <c r="F88" s="926"/>
      <c r="G88" s="856"/>
      <c r="H88" s="856"/>
      <c r="I88" s="856"/>
      <c r="J88" s="856"/>
      <c r="K88" s="14"/>
    </row>
    <row r="89" spans="1:12" s="5" customFormat="1" ht="38" customHeight="1">
      <c r="B89" s="930" t="s">
        <v>1604</v>
      </c>
      <c r="C89" s="932"/>
      <c r="D89" s="83"/>
      <c r="E89" s="919"/>
      <c r="F89" s="920"/>
      <c r="G89" s="919"/>
      <c r="H89" s="920"/>
      <c r="I89" s="919"/>
      <c r="J89" s="920"/>
      <c r="K89" s="13"/>
      <c r="L89" s="6"/>
    </row>
    <row r="90" spans="1:12" s="5" customFormat="1" ht="38" customHeight="1">
      <c r="A90" s="584" t="s">
        <v>2151</v>
      </c>
      <c r="B90" s="555" t="s">
        <v>2258</v>
      </c>
      <c r="C90" s="417" t="s">
        <v>2259</v>
      </c>
      <c r="D90" s="83"/>
      <c r="E90" s="921"/>
      <c r="F90" s="926"/>
      <c r="G90" s="856"/>
      <c r="H90" s="856"/>
      <c r="I90" s="856"/>
      <c r="J90" s="856"/>
      <c r="K90" s="13"/>
      <c r="L90" s="6"/>
    </row>
    <row r="91" spans="1:12" s="5" customFormat="1" ht="52">
      <c r="A91" s="584" t="s">
        <v>2152</v>
      </c>
      <c r="B91" s="7" t="s">
        <v>2260</v>
      </c>
      <c r="C91" s="417" t="s">
        <v>1890</v>
      </c>
      <c r="D91" s="83"/>
      <c r="E91" s="921"/>
      <c r="F91" s="926"/>
      <c r="G91" s="856"/>
      <c r="H91" s="856"/>
      <c r="I91" s="856"/>
      <c r="J91" s="856"/>
      <c r="K91" s="13"/>
      <c r="L91" s="6"/>
    </row>
    <row r="92" spans="1:12" s="5" customFormat="1" ht="32">
      <c r="B92" s="576" t="s">
        <v>2262</v>
      </c>
      <c r="C92" s="10"/>
      <c r="D92" s="83"/>
      <c r="E92" s="921"/>
      <c r="F92" s="926"/>
      <c r="G92" s="856"/>
      <c r="H92" s="856"/>
      <c r="I92" s="856"/>
      <c r="J92" s="856"/>
      <c r="K92" s="13"/>
      <c r="L92" s="6"/>
    </row>
    <row r="93" spans="1:12" s="5" customFormat="1" ht="32">
      <c r="B93" s="576" t="s">
        <v>2261</v>
      </c>
      <c r="C93" s="10"/>
      <c r="D93" s="83"/>
      <c r="E93" s="921"/>
      <c r="F93" s="926"/>
      <c r="G93" s="856"/>
      <c r="H93" s="856"/>
      <c r="I93" s="856"/>
      <c r="J93" s="856"/>
      <c r="K93" s="14"/>
      <c r="L93" s="6"/>
    </row>
    <row r="94" spans="1:12" s="5" customFormat="1">
      <c r="B94" s="576" t="s">
        <v>2263</v>
      </c>
      <c r="C94" s="10"/>
      <c r="D94" s="83"/>
      <c r="E94" s="921"/>
      <c r="F94" s="926"/>
      <c r="G94" s="856"/>
      <c r="H94" s="856"/>
      <c r="I94" s="856"/>
      <c r="J94" s="856"/>
      <c r="K94" s="13"/>
      <c r="L94" s="6"/>
    </row>
    <row r="95" spans="1:12" s="5" customFormat="1" ht="32">
      <c r="B95" s="576" t="s">
        <v>2690</v>
      </c>
      <c r="C95" s="10"/>
      <c r="D95" s="83"/>
      <c r="E95" s="921"/>
      <c r="F95" s="926"/>
      <c r="G95" s="856"/>
      <c r="H95" s="856"/>
      <c r="I95" s="856"/>
      <c r="J95" s="856"/>
      <c r="K95" s="13"/>
      <c r="L95" s="6"/>
    </row>
    <row r="96" spans="1:12" s="5" customFormat="1">
      <c r="B96" s="576" t="s">
        <v>2264</v>
      </c>
      <c r="C96" s="10"/>
      <c r="D96" s="83"/>
      <c r="E96" s="921"/>
      <c r="F96" s="926"/>
      <c r="G96" s="856"/>
      <c r="H96" s="856"/>
      <c r="I96" s="856"/>
      <c r="J96" s="856"/>
      <c r="K96" s="13"/>
      <c r="L96" s="6"/>
    </row>
    <row r="97" spans="1:12" s="5" customFormat="1" ht="32">
      <c r="B97" s="576" t="s">
        <v>2265</v>
      </c>
      <c r="C97" s="10"/>
      <c r="D97" s="83"/>
      <c r="E97" s="921"/>
      <c r="F97" s="926"/>
      <c r="G97" s="856"/>
      <c r="H97" s="856"/>
      <c r="I97" s="856"/>
      <c r="J97" s="856"/>
      <c r="K97" s="13"/>
      <c r="L97" s="6"/>
    </row>
    <row r="98" spans="1:12" s="5" customFormat="1" ht="48">
      <c r="B98" s="576" t="s">
        <v>2691</v>
      </c>
      <c r="C98" s="10"/>
      <c r="D98" s="83"/>
      <c r="E98" s="921"/>
      <c r="F98" s="926"/>
      <c r="G98" s="856"/>
      <c r="H98" s="856"/>
      <c r="I98" s="856"/>
      <c r="J98" s="856"/>
      <c r="K98" s="13"/>
      <c r="L98" s="6"/>
    </row>
    <row r="99" spans="1:12" s="5" customFormat="1" ht="48">
      <c r="B99" s="576" t="s">
        <v>2266</v>
      </c>
      <c r="C99" s="10"/>
      <c r="D99" s="83"/>
      <c r="E99" s="921"/>
      <c r="F99" s="926"/>
      <c r="G99" s="856"/>
      <c r="H99" s="856"/>
      <c r="I99" s="856"/>
      <c r="J99" s="856"/>
      <c r="K99" s="13"/>
      <c r="L99" s="6"/>
    </row>
    <row r="100" spans="1:12" s="5" customFormat="1" ht="32">
      <c r="B100" s="576" t="s">
        <v>2267</v>
      </c>
      <c r="C100" s="417" t="s">
        <v>1889</v>
      </c>
      <c r="D100" s="83"/>
      <c r="E100" s="921"/>
      <c r="F100" s="926"/>
      <c r="G100" s="877"/>
      <c r="H100" s="877"/>
      <c r="I100" s="877"/>
      <c r="J100" s="877"/>
      <c r="K100" s="13"/>
      <c r="L100" s="6"/>
    </row>
    <row r="101" spans="1:12" s="5" customFormat="1" ht="43" customHeight="1">
      <c r="A101" s="584" t="s">
        <v>2161</v>
      </c>
      <c r="B101" s="7" t="s">
        <v>2268</v>
      </c>
      <c r="C101" s="419"/>
      <c r="D101" s="83"/>
      <c r="E101" s="921"/>
      <c r="F101" s="926"/>
      <c r="G101" s="877"/>
      <c r="H101" s="877"/>
      <c r="I101" s="877"/>
      <c r="J101" s="877"/>
      <c r="K101" s="13"/>
      <c r="L101" s="6"/>
    </row>
    <row r="102" spans="1:12" s="5" customFormat="1" ht="49" thickBot="1">
      <c r="A102" s="584" t="s">
        <v>2170</v>
      </c>
      <c r="B102" s="8" t="s">
        <v>2692</v>
      </c>
      <c r="C102" s="481"/>
      <c r="D102" s="83"/>
      <c r="E102" s="921"/>
      <c r="F102" s="926"/>
      <c r="G102" s="877"/>
      <c r="H102" s="877"/>
      <c r="I102" s="877"/>
      <c r="J102" s="877"/>
      <c r="K102" s="13"/>
      <c r="L102" s="6"/>
    </row>
    <row r="103" spans="1:12" s="5" customFormat="1" ht="32">
      <c r="A103" s="878" t="s">
        <v>2940</v>
      </c>
      <c r="B103" s="933" t="s">
        <v>2112</v>
      </c>
      <c r="C103" s="934"/>
      <c r="D103" s="81"/>
      <c r="E103" s="919"/>
      <c r="F103" s="920"/>
      <c r="G103" s="564" t="s">
        <v>2109</v>
      </c>
      <c r="H103" s="577" t="s">
        <v>3142</v>
      </c>
      <c r="I103" s="567" t="s">
        <v>2930</v>
      </c>
      <c r="J103" s="567"/>
      <c r="K103" s="14"/>
    </row>
    <row r="104" spans="1:12" s="5" customFormat="1" ht="55" customHeight="1">
      <c r="B104" s="930" t="s">
        <v>2966</v>
      </c>
      <c r="C104" s="932"/>
      <c r="D104" s="79"/>
      <c r="E104" s="919"/>
      <c r="F104" s="920"/>
      <c r="G104" s="919"/>
      <c r="H104" s="920"/>
      <c r="I104" s="919"/>
      <c r="J104" s="920"/>
      <c r="K104" s="13"/>
    </row>
    <row r="105" spans="1:12" s="5" customFormat="1" ht="52">
      <c r="A105" s="566" t="s">
        <v>2176</v>
      </c>
      <c r="B105" s="7" t="s">
        <v>2155</v>
      </c>
      <c r="C105" s="417" t="s">
        <v>1897</v>
      </c>
      <c r="D105" s="79"/>
      <c r="E105" s="921"/>
      <c r="F105" s="922"/>
      <c r="G105" s="856"/>
      <c r="H105" s="856"/>
      <c r="I105" s="856"/>
      <c r="J105" s="856"/>
      <c r="K105" s="13"/>
    </row>
    <row r="106" spans="1:12" s="5" customFormat="1">
      <c r="B106" s="423" t="s">
        <v>2164</v>
      </c>
      <c r="C106" s="420"/>
      <c r="D106" s="79"/>
      <c r="E106" s="928"/>
      <c r="F106" s="929"/>
      <c r="G106" s="856"/>
      <c r="H106" s="856"/>
      <c r="I106" s="856"/>
      <c r="J106" s="856"/>
      <c r="K106" s="13"/>
    </row>
    <row r="107" spans="1:12" s="5" customFormat="1" ht="32">
      <c r="B107" s="579" t="s">
        <v>2165</v>
      </c>
      <c r="C107" s="384"/>
      <c r="D107" s="79"/>
      <c r="E107" s="921"/>
      <c r="F107" s="922"/>
      <c r="G107" s="856"/>
      <c r="H107" s="856"/>
      <c r="I107" s="856"/>
      <c r="J107" s="856"/>
      <c r="K107" s="13"/>
    </row>
    <row r="108" spans="1:12" s="5" customFormat="1" ht="48">
      <c r="B108" s="579" t="s">
        <v>2158</v>
      </c>
      <c r="C108" s="479" t="s">
        <v>2159</v>
      </c>
      <c r="D108" s="79"/>
      <c r="E108" s="921"/>
      <c r="F108" s="922"/>
      <c r="G108" s="856"/>
      <c r="H108" s="856"/>
      <c r="I108" s="856"/>
      <c r="J108" s="856"/>
      <c r="K108" s="13"/>
      <c r="L108" s="6"/>
    </row>
    <row r="109" spans="1:12" s="5" customFormat="1" ht="26" customHeight="1">
      <c r="B109" s="579" t="s">
        <v>2166</v>
      </c>
      <c r="C109" s="420"/>
      <c r="D109" s="75"/>
      <c r="E109" s="921"/>
      <c r="F109" s="922"/>
      <c r="G109" s="856"/>
      <c r="H109" s="856"/>
      <c r="I109" s="856"/>
      <c r="J109" s="856"/>
      <c r="K109" s="13"/>
      <c r="L109" s="6"/>
    </row>
    <row r="110" spans="1:12" s="5" customFormat="1" ht="38" customHeight="1">
      <c r="B110" s="579" t="s">
        <v>2167</v>
      </c>
      <c r="C110" s="420"/>
      <c r="D110" s="75"/>
      <c r="E110" s="921"/>
      <c r="F110" s="922"/>
      <c r="G110" s="856"/>
      <c r="H110" s="856"/>
      <c r="I110" s="856"/>
      <c r="J110" s="856"/>
      <c r="K110" s="13"/>
      <c r="L110" s="6"/>
    </row>
    <row r="111" spans="1:12" s="5" customFormat="1" ht="39" customHeight="1">
      <c r="B111" s="579" t="s">
        <v>2168</v>
      </c>
      <c r="C111" s="420"/>
      <c r="D111" s="79"/>
      <c r="E111" s="921"/>
      <c r="F111" s="922"/>
      <c r="G111" s="856"/>
      <c r="H111" s="856"/>
      <c r="I111" s="856"/>
      <c r="J111" s="856"/>
      <c r="K111" s="13"/>
      <c r="L111" s="6"/>
    </row>
    <row r="112" spans="1:12" s="5" customFormat="1" ht="37" customHeight="1">
      <c r="B112" s="579" t="s">
        <v>2169</v>
      </c>
      <c r="C112" s="420"/>
      <c r="D112" s="79"/>
      <c r="E112" s="921"/>
      <c r="F112" s="922"/>
      <c r="G112" s="856"/>
      <c r="H112" s="856"/>
      <c r="I112" s="856"/>
      <c r="J112" s="856"/>
      <c r="K112" s="13"/>
      <c r="L112" s="6"/>
    </row>
    <row r="113" spans="1:12" s="5" customFormat="1" ht="39" customHeight="1">
      <c r="B113" s="579" t="s">
        <v>2156</v>
      </c>
      <c r="C113" s="479"/>
      <c r="D113" s="79"/>
      <c r="E113" s="921"/>
      <c r="F113" s="922"/>
      <c r="G113" s="856"/>
      <c r="H113" s="856"/>
      <c r="I113" s="856"/>
      <c r="J113" s="856"/>
      <c r="K113" s="13"/>
      <c r="L113" s="6"/>
    </row>
    <row r="114" spans="1:12" s="5" customFormat="1" ht="67" customHeight="1">
      <c r="A114" s="566" t="s">
        <v>2178</v>
      </c>
      <c r="B114" s="7" t="s">
        <v>2157</v>
      </c>
      <c r="C114" s="420"/>
      <c r="D114" s="75"/>
      <c r="E114" s="921"/>
      <c r="F114" s="922"/>
      <c r="G114" s="856"/>
      <c r="H114" s="856"/>
      <c r="I114" s="856"/>
      <c r="J114" s="856"/>
      <c r="K114" s="13"/>
      <c r="L114" s="6"/>
    </row>
    <row r="115" spans="1:12" s="5" customFormat="1" ht="29" customHeight="1">
      <c r="A115" s="566"/>
      <c r="B115" s="423" t="s">
        <v>2164</v>
      </c>
      <c r="C115" s="866"/>
      <c r="D115" s="75"/>
      <c r="E115" s="881"/>
      <c r="F115" s="883"/>
      <c r="G115" s="858"/>
      <c r="H115" s="863"/>
      <c r="I115" s="863"/>
      <c r="J115" s="863"/>
      <c r="K115" s="13"/>
      <c r="L115" s="6"/>
    </row>
    <row r="116" spans="1:12" s="5" customFormat="1" ht="34" customHeight="1" thickBot="1">
      <c r="A116" s="566"/>
      <c r="B116" s="579" t="s">
        <v>2968</v>
      </c>
      <c r="C116" s="866"/>
      <c r="D116" s="75"/>
      <c r="E116" s="862"/>
      <c r="F116" s="865"/>
      <c r="G116" s="858"/>
      <c r="H116" s="863"/>
      <c r="I116" s="863"/>
      <c r="J116" s="863"/>
      <c r="K116" s="13"/>
      <c r="L116" s="6"/>
    </row>
    <row r="117" spans="1:12" s="5" customFormat="1" ht="32">
      <c r="A117" s="878" t="s">
        <v>2967</v>
      </c>
      <c r="B117" s="933" t="s">
        <v>6</v>
      </c>
      <c r="C117" s="934"/>
      <c r="D117" s="81"/>
      <c r="E117" s="919"/>
      <c r="F117" s="951"/>
      <c r="G117" s="564" t="s">
        <v>2109</v>
      </c>
      <c r="H117" s="577" t="s">
        <v>3142</v>
      </c>
      <c r="I117" s="567" t="s">
        <v>2930</v>
      </c>
      <c r="J117" s="567"/>
      <c r="K117" s="14"/>
      <c r="L117" s="6"/>
    </row>
    <row r="118" spans="1:12" s="5" customFormat="1" ht="44" customHeight="1">
      <c r="B118" s="930" t="s">
        <v>2160</v>
      </c>
      <c r="C118" s="932"/>
      <c r="D118" s="79"/>
      <c r="E118" s="919"/>
      <c r="F118" s="920"/>
      <c r="G118" s="880"/>
      <c r="H118" s="880"/>
      <c r="I118" s="880"/>
      <c r="J118" s="880"/>
      <c r="K118" s="13"/>
      <c r="L118" s="6"/>
    </row>
    <row r="119" spans="1:12" s="5" customFormat="1" ht="32">
      <c r="A119" s="566" t="s">
        <v>2179</v>
      </c>
      <c r="B119" s="7" t="s">
        <v>2162</v>
      </c>
      <c r="C119" s="417" t="s">
        <v>1595</v>
      </c>
      <c r="D119" s="79"/>
      <c r="E119" s="921"/>
      <c r="F119" s="922"/>
      <c r="G119" s="856"/>
      <c r="H119" s="856"/>
      <c r="I119" s="856"/>
      <c r="J119" s="856"/>
      <c r="K119" s="13"/>
      <c r="L119" s="6"/>
    </row>
    <row r="120" spans="1:12" s="5" customFormat="1" ht="32">
      <c r="B120" s="423" t="s">
        <v>2163</v>
      </c>
      <c r="C120" s="384"/>
      <c r="D120" s="79"/>
      <c r="E120" s="919"/>
      <c r="F120" s="920"/>
      <c r="G120" s="856"/>
      <c r="H120" s="856"/>
      <c r="I120" s="856"/>
      <c r="J120" s="856"/>
      <c r="K120" s="13"/>
      <c r="L120" s="6"/>
    </row>
    <row r="121" spans="1:12" s="5" customFormat="1">
      <c r="B121" s="424" t="s">
        <v>2171</v>
      </c>
      <c r="C121" s="384"/>
      <c r="D121" s="79"/>
      <c r="E121" s="921"/>
      <c r="F121" s="922"/>
      <c r="G121" s="856"/>
      <c r="H121" s="856"/>
      <c r="I121" s="856"/>
      <c r="J121" s="856"/>
      <c r="K121" s="13"/>
      <c r="L121" s="6"/>
    </row>
    <row r="122" spans="1:12" s="5" customFormat="1">
      <c r="B122" s="424" t="s">
        <v>2172</v>
      </c>
      <c r="C122" s="384"/>
      <c r="D122" s="79"/>
      <c r="E122" s="921"/>
      <c r="F122" s="922"/>
      <c r="G122" s="856"/>
      <c r="H122" s="856"/>
      <c r="I122" s="856"/>
      <c r="J122" s="856"/>
      <c r="K122" s="13"/>
      <c r="L122" s="6"/>
    </row>
    <row r="123" spans="1:12" s="5" customFormat="1" ht="32">
      <c r="B123" s="424" t="s">
        <v>2173</v>
      </c>
      <c r="C123" s="384"/>
      <c r="D123" s="79"/>
      <c r="E123" s="921"/>
      <c r="F123" s="922"/>
      <c r="G123" s="856"/>
      <c r="H123" s="856"/>
      <c r="I123" s="856"/>
      <c r="J123" s="856"/>
      <c r="K123" s="13"/>
      <c r="L123" s="6"/>
    </row>
    <row r="124" spans="1:12" s="5" customFormat="1" ht="32">
      <c r="B124" s="424" t="s">
        <v>2174</v>
      </c>
      <c r="C124" s="10"/>
      <c r="D124" s="79"/>
      <c r="E124" s="921"/>
      <c r="F124" s="922"/>
      <c r="G124" s="856"/>
      <c r="H124" s="856"/>
      <c r="I124" s="856"/>
      <c r="J124" s="856"/>
      <c r="K124" s="13"/>
      <c r="L124" s="6"/>
    </row>
    <row r="125" spans="1:12" s="5" customFormat="1" ht="17" thickBot="1">
      <c r="B125" s="425" t="s">
        <v>2175</v>
      </c>
      <c r="C125" s="11"/>
      <c r="D125" s="80"/>
      <c r="E125" s="921"/>
      <c r="F125" s="922"/>
      <c r="G125" s="856"/>
      <c r="H125" s="856"/>
      <c r="I125" s="856"/>
      <c r="J125" s="856"/>
      <c r="K125" s="13"/>
      <c r="L125" s="6"/>
    </row>
    <row r="126" spans="1:12" s="5" customFormat="1" ht="33" thickBot="1">
      <c r="B126" s="933" t="s">
        <v>2113</v>
      </c>
      <c r="C126" s="934"/>
      <c r="D126" s="81"/>
      <c r="E126" s="919"/>
      <c r="F126" s="920"/>
      <c r="G126" s="564" t="s">
        <v>2109</v>
      </c>
      <c r="H126" s="577" t="s">
        <v>3142</v>
      </c>
      <c r="I126" s="567" t="s">
        <v>2930</v>
      </c>
      <c r="J126" s="567"/>
      <c r="K126" s="14"/>
      <c r="L126" s="6"/>
    </row>
    <row r="127" spans="1:12" s="5" customFormat="1" ht="27" customHeight="1">
      <c r="A127" s="878" t="s">
        <v>2969</v>
      </c>
      <c r="B127" s="930" t="s">
        <v>2177</v>
      </c>
      <c r="C127" s="932"/>
      <c r="D127" s="79"/>
      <c r="E127" s="927"/>
      <c r="F127" s="925"/>
      <c r="G127" s="856"/>
      <c r="H127" s="856"/>
      <c r="I127" s="856"/>
      <c r="J127" s="856"/>
      <c r="K127" s="13"/>
      <c r="L127" s="6"/>
    </row>
    <row r="128" spans="1:12" s="5" customFormat="1" ht="52">
      <c r="A128" s="566" t="s">
        <v>2180</v>
      </c>
      <c r="B128" s="7" t="s">
        <v>2970</v>
      </c>
      <c r="C128" s="417" t="s">
        <v>1898</v>
      </c>
      <c r="D128" s="79"/>
      <c r="E128" s="921"/>
      <c r="F128" s="922"/>
      <c r="G128" s="856"/>
      <c r="H128" s="856"/>
      <c r="I128" s="856"/>
      <c r="J128" s="856"/>
      <c r="K128" s="13"/>
      <c r="L128" s="6"/>
    </row>
    <row r="129" spans="1:13" s="5" customFormat="1" ht="32">
      <c r="A129" s="566" t="s">
        <v>2182</v>
      </c>
      <c r="B129" s="7" t="s">
        <v>2181</v>
      </c>
      <c r="C129" s="419" t="s">
        <v>1899</v>
      </c>
      <c r="D129" s="80"/>
      <c r="E129" s="921"/>
      <c r="F129" s="922"/>
      <c r="G129" s="856"/>
      <c r="H129" s="856"/>
      <c r="I129" s="856"/>
      <c r="J129" s="856"/>
      <c r="K129" s="13"/>
      <c r="L129" s="6"/>
    </row>
    <row r="130" spans="1:13" s="5" customFormat="1" ht="64">
      <c r="A130" s="566" t="s">
        <v>2971</v>
      </c>
      <c r="B130" s="569" t="s">
        <v>2183</v>
      </c>
      <c r="C130" s="570"/>
      <c r="D130" s="568"/>
      <c r="E130" s="921"/>
      <c r="F130" s="922"/>
      <c r="G130" s="858"/>
      <c r="H130" s="856"/>
      <c r="I130" s="856"/>
      <c r="J130" s="856"/>
      <c r="K130" s="13"/>
      <c r="L130" s="6"/>
    </row>
    <row r="131" spans="1:13" s="5" customFormat="1" ht="64">
      <c r="A131" s="566" t="s">
        <v>2185</v>
      </c>
      <c r="B131" s="7" t="s">
        <v>2198</v>
      </c>
      <c r="C131" s="385" t="s">
        <v>1902</v>
      </c>
      <c r="D131" s="79"/>
      <c r="E131" s="921"/>
      <c r="F131" s="922"/>
      <c r="G131" s="856"/>
      <c r="H131" s="856"/>
      <c r="I131" s="856"/>
      <c r="J131" s="856"/>
      <c r="K131" s="13"/>
      <c r="L131" s="6"/>
    </row>
    <row r="132" spans="1:13" s="5" customFormat="1" ht="33" customHeight="1">
      <c r="A132" s="566" t="s">
        <v>2186</v>
      </c>
      <c r="B132" s="7" t="s">
        <v>2202</v>
      </c>
      <c r="C132" s="385"/>
      <c r="D132" s="79"/>
      <c r="E132" s="861"/>
      <c r="F132" s="874"/>
      <c r="G132" s="856"/>
      <c r="H132" s="856"/>
      <c r="I132" s="856"/>
      <c r="J132" s="856"/>
      <c r="K132" s="13"/>
      <c r="L132" s="6"/>
    </row>
    <row r="133" spans="1:13" s="5" customFormat="1" ht="80">
      <c r="A133" s="566" t="s">
        <v>2188</v>
      </c>
      <c r="B133" s="7" t="s">
        <v>2193</v>
      </c>
      <c r="C133" s="10"/>
      <c r="D133" s="79"/>
      <c r="E133" s="921"/>
      <c r="F133" s="922"/>
      <c r="G133" s="856"/>
      <c r="H133" s="856"/>
      <c r="I133" s="856"/>
      <c r="J133" s="856"/>
      <c r="K133" s="13"/>
      <c r="L133" s="6"/>
    </row>
    <row r="134" spans="1:13" s="5" customFormat="1" ht="48">
      <c r="A134" s="566" t="s">
        <v>2189</v>
      </c>
      <c r="B134" s="7" t="s">
        <v>2191</v>
      </c>
      <c r="C134" s="10"/>
      <c r="D134" s="79"/>
      <c r="E134" s="921"/>
      <c r="F134" s="922"/>
      <c r="G134" s="856"/>
      <c r="H134" s="856"/>
      <c r="I134" s="856"/>
      <c r="J134" s="856"/>
      <c r="K134" s="13"/>
      <c r="L134" s="6"/>
    </row>
    <row r="135" spans="1:13" s="5" customFormat="1" ht="48">
      <c r="A135" s="566" t="s">
        <v>2190</v>
      </c>
      <c r="B135" s="7" t="s">
        <v>2192</v>
      </c>
      <c r="C135" s="10"/>
      <c r="D135" s="79"/>
      <c r="E135" s="921"/>
      <c r="F135" s="922"/>
      <c r="G135" s="856"/>
      <c r="H135" s="856"/>
      <c r="I135" s="856"/>
      <c r="J135" s="856"/>
      <c r="K135" s="13"/>
      <c r="L135" s="6"/>
    </row>
    <row r="136" spans="1:13" s="5" customFormat="1" ht="32">
      <c r="A136" s="566" t="s">
        <v>2194</v>
      </c>
      <c r="B136" s="7" t="s">
        <v>2196</v>
      </c>
      <c r="C136" s="417" t="s">
        <v>1902</v>
      </c>
      <c r="D136" s="79"/>
      <c r="E136" s="571"/>
      <c r="F136" s="874"/>
      <c r="G136" s="856"/>
      <c r="H136" s="856"/>
      <c r="I136" s="856"/>
      <c r="J136" s="856"/>
      <c r="K136" s="13"/>
      <c r="L136" s="6"/>
    </row>
    <row r="137" spans="1:13" s="5" customFormat="1" ht="34" customHeight="1">
      <c r="A137" s="566" t="s">
        <v>2197</v>
      </c>
      <c r="B137" s="7" t="s">
        <v>2111</v>
      </c>
      <c r="C137" s="10"/>
      <c r="D137" s="79"/>
      <c r="E137" s="921"/>
      <c r="F137" s="922"/>
      <c r="G137" s="856"/>
      <c r="H137" s="856"/>
      <c r="I137" s="856"/>
      <c r="J137" s="856"/>
      <c r="K137" s="13"/>
      <c r="L137" s="6"/>
    </row>
    <row r="138" spans="1:13" s="5" customFormat="1" ht="66" customHeight="1" thickBot="1">
      <c r="A138" s="566" t="s">
        <v>2199</v>
      </c>
      <c r="B138" s="8" t="s">
        <v>2187</v>
      </c>
      <c r="C138" s="386" t="s">
        <v>1901</v>
      </c>
      <c r="D138" s="79"/>
      <c r="E138" s="921"/>
      <c r="F138" s="922"/>
      <c r="G138" s="856"/>
      <c r="H138" s="856"/>
      <c r="I138" s="856"/>
      <c r="J138" s="856"/>
      <c r="K138" s="13"/>
      <c r="L138" s="6"/>
    </row>
    <row r="139" spans="1:13" s="15" customFormat="1" ht="21" customHeight="1">
      <c r="A139" s="878" t="s">
        <v>2941</v>
      </c>
      <c r="B139" s="933" t="s">
        <v>8</v>
      </c>
      <c r="C139" s="934"/>
      <c r="D139" s="79"/>
      <c r="E139" s="919"/>
      <c r="F139" s="920"/>
      <c r="G139" s="62"/>
      <c r="H139" s="62"/>
      <c r="I139" s="62"/>
      <c r="J139" s="62"/>
      <c r="L139" s="62"/>
    </row>
    <row r="140" spans="1:13" s="15" customFormat="1" ht="56" customHeight="1">
      <c r="A140" s="5"/>
      <c r="B140" s="930" t="s">
        <v>1596</v>
      </c>
      <c r="C140" s="932"/>
      <c r="D140" s="79"/>
      <c r="E140" s="927"/>
      <c r="F140" s="925"/>
      <c r="G140" s="856"/>
      <c r="H140" s="856"/>
      <c r="I140" s="856"/>
      <c r="J140" s="856"/>
      <c r="K140" s="14"/>
      <c r="L140" s="62"/>
    </row>
    <row r="141" spans="1:13" s="15" customFormat="1" ht="48">
      <c r="A141" s="566" t="s">
        <v>2972</v>
      </c>
      <c r="B141" s="7" t="s">
        <v>2203</v>
      </c>
      <c r="C141" s="417" t="s">
        <v>1597</v>
      </c>
      <c r="D141" s="79"/>
      <c r="E141" s="921"/>
      <c r="F141" s="926"/>
      <c r="G141" s="856"/>
      <c r="H141" s="856"/>
      <c r="I141" s="856"/>
      <c r="J141" s="856"/>
      <c r="L141" s="62"/>
    </row>
    <row r="142" spans="1:13" s="15" customFormat="1" ht="32">
      <c r="A142" s="566" t="s">
        <v>2973</v>
      </c>
      <c r="B142" s="7" t="s">
        <v>2204</v>
      </c>
      <c r="C142" s="417" t="s">
        <v>1442</v>
      </c>
      <c r="D142" s="79"/>
      <c r="E142" s="921"/>
      <c r="F142" s="926"/>
      <c r="G142" s="856"/>
      <c r="H142" s="856"/>
      <c r="I142" s="856"/>
      <c r="J142" s="856"/>
      <c r="L142" s="62"/>
    </row>
    <row r="143" spans="1:13" s="15" customFormat="1">
      <c r="A143" s="566" t="s">
        <v>2974</v>
      </c>
      <c r="B143" s="7" t="s">
        <v>2205</v>
      </c>
      <c r="C143" s="417" t="s">
        <v>1887</v>
      </c>
      <c r="D143" s="79"/>
      <c r="E143" s="921"/>
      <c r="F143" s="926"/>
      <c r="G143" s="856"/>
      <c r="H143" s="856"/>
      <c r="I143" s="856"/>
      <c r="J143" s="856"/>
      <c r="L143" s="66"/>
      <c r="M143" s="67"/>
    </row>
    <row r="144" spans="1:13" s="15" customFormat="1" ht="32">
      <c r="A144" s="566" t="s">
        <v>2975</v>
      </c>
      <c r="B144" s="7" t="s">
        <v>2206</v>
      </c>
      <c r="C144" s="417"/>
      <c r="D144" s="79"/>
      <c r="E144" s="921"/>
      <c r="F144" s="926"/>
      <c r="G144" s="856"/>
      <c r="H144" s="856"/>
      <c r="I144" s="856"/>
      <c r="J144" s="856"/>
      <c r="L144" s="66"/>
      <c r="M144" s="67"/>
    </row>
    <row r="145" spans="1:13" s="15" customFormat="1" ht="64">
      <c r="A145" s="566" t="s">
        <v>2976</v>
      </c>
      <c r="B145" s="7" t="s">
        <v>2208</v>
      </c>
      <c r="C145" s="417" t="s">
        <v>1442</v>
      </c>
      <c r="D145" s="79"/>
      <c r="E145" s="921"/>
      <c r="F145" s="926"/>
      <c r="G145" s="856"/>
      <c r="H145" s="856"/>
      <c r="I145" s="856"/>
      <c r="J145" s="856"/>
      <c r="L145" s="66"/>
      <c r="M145" s="67"/>
    </row>
    <row r="146" spans="1:13" s="15" customFormat="1" ht="32">
      <c r="A146" s="5"/>
      <c r="B146" s="576" t="s">
        <v>2210</v>
      </c>
      <c r="C146" s="10"/>
      <c r="D146" s="79"/>
      <c r="E146" s="921"/>
      <c r="F146" s="926"/>
      <c r="G146" s="856"/>
      <c r="H146" s="856"/>
      <c r="I146" s="856"/>
      <c r="J146" s="856"/>
      <c r="L146" s="66"/>
      <c r="M146" s="67"/>
    </row>
    <row r="147" spans="1:13" s="15" customFormat="1" ht="64">
      <c r="A147" s="5"/>
      <c r="B147" s="576" t="s">
        <v>2209</v>
      </c>
      <c r="C147" s="10"/>
      <c r="D147" s="79"/>
      <c r="E147" s="921"/>
      <c r="F147" s="926"/>
      <c r="G147" s="856"/>
      <c r="H147" s="856"/>
      <c r="I147" s="856"/>
      <c r="J147" s="856"/>
      <c r="L147" s="66"/>
      <c r="M147" s="67"/>
    </row>
    <row r="148" spans="1:13" s="15" customFormat="1" ht="32">
      <c r="A148" s="5"/>
      <c r="B148" s="576" t="s">
        <v>2207</v>
      </c>
      <c r="C148" s="10"/>
      <c r="D148" s="79"/>
      <c r="E148" s="921"/>
      <c r="F148" s="926"/>
      <c r="G148" s="856"/>
      <c r="H148" s="856"/>
      <c r="I148" s="856"/>
      <c r="J148" s="856"/>
      <c r="L148" s="62"/>
    </row>
    <row r="149" spans="1:13" s="15" customFormat="1" ht="48">
      <c r="A149" s="566" t="s">
        <v>2977</v>
      </c>
      <c r="B149" s="7" t="s">
        <v>2211</v>
      </c>
      <c r="C149" s="417" t="s">
        <v>1598</v>
      </c>
      <c r="D149" s="79"/>
      <c r="E149" s="921"/>
      <c r="F149" s="926"/>
      <c r="G149" s="856"/>
      <c r="H149" s="856"/>
      <c r="I149" s="856"/>
      <c r="J149" s="856"/>
      <c r="L149" s="62"/>
    </row>
    <row r="150" spans="1:13" s="15" customFormat="1" ht="48">
      <c r="A150" s="5"/>
      <c r="B150" s="576" t="s">
        <v>2212</v>
      </c>
      <c r="C150" s="10"/>
      <c r="D150" s="79"/>
      <c r="E150" s="921"/>
      <c r="F150" s="926"/>
      <c r="G150" s="856"/>
      <c r="H150" s="856"/>
      <c r="I150" s="856"/>
      <c r="J150" s="856"/>
      <c r="K150" s="14"/>
      <c r="L150" s="62"/>
    </row>
    <row r="151" spans="1:13" s="15" customFormat="1" ht="32">
      <c r="A151" s="5"/>
      <c r="B151" s="576" t="s">
        <v>2213</v>
      </c>
      <c r="C151" s="10"/>
      <c r="D151" s="79"/>
      <c r="E151" s="921"/>
      <c r="F151" s="926"/>
      <c r="G151" s="856"/>
      <c r="H151" s="856"/>
      <c r="I151" s="856"/>
      <c r="J151" s="856"/>
      <c r="L151" s="62"/>
    </row>
    <row r="152" spans="1:13" s="15" customFormat="1" ht="81" thickBot="1">
      <c r="A152" s="5"/>
      <c r="B152" s="576" t="s">
        <v>9</v>
      </c>
      <c r="C152" s="386"/>
      <c r="D152" s="79"/>
      <c r="E152" s="921"/>
      <c r="F152" s="926"/>
      <c r="G152" s="856"/>
      <c r="H152" s="856"/>
      <c r="I152" s="856"/>
      <c r="J152" s="856"/>
      <c r="L152" s="62"/>
    </row>
    <row r="153" spans="1:13" s="15" customFormat="1">
      <c r="A153" s="878" t="s">
        <v>2943</v>
      </c>
      <c r="B153" s="933" t="s">
        <v>4</v>
      </c>
      <c r="C153" s="934"/>
      <c r="D153" s="83"/>
      <c r="E153" s="935"/>
      <c r="F153" s="936"/>
      <c r="G153" s="62"/>
      <c r="H153" s="62"/>
      <c r="I153" s="62"/>
      <c r="J153" s="62"/>
      <c r="L153" s="62"/>
    </row>
    <row r="154" spans="1:13" s="15" customFormat="1" ht="40" customHeight="1">
      <c r="A154" s="5"/>
      <c r="B154" s="930" t="s">
        <v>2689</v>
      </c>
      <c r="C154" s="932"/>
      <c r="D154" s="83"/>
      <c r="E154" s="927"/>
      <c r="F154" s="925"/>
      <c r="G154" s="856"/>
      <c r="H154" s="856"/>
      <c r="I154" s="856"/>
      <c r="J154" s="856"/>
      <c r="L154" s="62"/>
    </row>
    <row r="155" spans="1:13" s="15" customFormat="1" ht="59" customHeight="1" thickBot="1">
      <c r="A155" s="566" t="s">
        <v>2978</v>
      </c>
      <c r="B155" s="8" t="s">
        <v>2237</v>
      </c>
      <c r="C155" s="481" t="s">
        <v>2945</v>
      </c>
      <c r="D155" s="83"/>
      <c r="E155" s="921"/>
      <c r="F155" s="926"/>
      <c r="G155" s="856"/>
      <c r="H155" s="856"/>
      <c r="I155" s="856"/>
      <c r="J155" s="856"/>
      <c r="L155" s="62"/>
    </row>
    <row r="156" spans="1:13" s="15" customFormat="1" ht="64">
      <c r="A156" s="566" t="s">
        <v>2979</v>
      </c>
      <c r="B156" s="7" t="s">
        <v>2944</v>
      </c>
      <c r="C156" s="417" t="s">
        <v>2939</v>
      </c>
      <c r="D156" s="83"/>
      <c r="E156" s="921"/>
      <c r="F156" s="926"/>
      <c r="G156" s="856"/>
      <c r="H156" s="856"/>
      <c r="I156" s="856"/>
      <c r="J156" s="856"/>
      <c r="L156" s="62"/>
    </row>
    <row r="157" spans="1:13" s="15" customFormat="1" ht="32">
      <c r="A157" s="5"/>
      <c r="B157" s="576" t="s">
        <v>2214</v>
      </c>
      <c r="C157" s="384"/>
      <c r="D157" s="83"/>
      <c r="E157" s="919"/>
      <c r="F157" s="920"/>
      <c r="G157" s="856"/>
      <c r="H157" s="856"/>
      <c r="I157" s="856"/>
      <c r="J157" s="856"/>
      <c r="L157" s="62"/>
    </row>
    <row r="158" spans="1:13" s="15" customFormat="1" ht="32">
      <c r="A158" s="5"/>
      <c r="B158" s="576" t="s">
        <v>2215</v>
      </c>
      <c r="C158" s="384"/>
      <c r="D158" s="83"/>
      <c r="E158" s="919"/>
      <c r="F158" s="920"/>
      <c r="G158" s="856"/>
      <c r="H158" s="856"/>
      <c r="I158" s="856"/>
      <c r="J158" s="856"/>
      <c r="L158" s="62"/>
    </row>
    <row r="159" spans="1:13" s="15" customFormat="1">
      <c r="A159" s="5"/>
      <c r="B159" s="576" t="s">
        <v>2216</v>
      </c>
      <c r="C159" s="384"/>
      <c r="D159" s="83"/>
      <c r="E159" s="919"/>
      <c r="F159" s="920"/>
      <c r="G159" s="856"/>
      <c r="H159" s="856"/>
      <c r="I159" s="856"/>
      <c r="J159" s="856"/>
      <c r="L159" s="62"/>
    </row>
    <row r="160" spans="1:13" s="15" customFormat="1" ht="32">
      <c r="A160" s="5"/>
      <c r="B160" s="576" t="s">
        <v>2217</v>
      </c>
      <c r="C160" s="384"/>
      <c r="D160" s="83"/>
      <c r="E160" s="919"/>
      <c r="F160" s="920"/>
      <c r="G160" s="856"/>
      <c r="H160" s="856"/>
      <c r="I160" s="856"/>
      <c r="J160" s="856"/>
      <c r="L160" s="62"/>
    </row>
    <row r="161" spans="1:12" s="15" customFormat="1" ht="32">
      <c r="A161" s="5"/>
      <c r="B161" s="576" t="s">
        <v>2218</v>
      </c>
      <c r="C161" s="10"/>
      <c r="D161" s="83"/>
      <c r="E161" s="919"/>
      <c r="F161" s="920"/>
      <c r="G161" s="856"/>
      <c r="H161" s="856"/>
      <c r="I161" s="856"/>
      <c r="J161" s="856"/>
      <c r="L161" s="62"/>
    </row>
    <row r="162" spans="1:12" s="15" customFormat="1" ht="32">
      <c r="A162" s="5"/>
      <c r="B162" s="576" t="s">
        <v>2219</v>
      </c>
      <c r="C162" s="10"/>
      <c r="D162" s="83"/>
      <c r="E162" s="919"/>
      <c r="F162" s="920"/>
      <c r="G162" s="856"/>
      <c r="H162" s="856"/>
      <c r="I162" s="856"/>
      <c r="J162" s="856"/>
      <c r="L162" s="62"/>
    </row>
    <row r="163" spans="1:12" s="15" customFormat="1">
      <c r="A163" s="5"/>
      <c r="B163" s="576" t="s">
        <v>2221</v>
      </c>
      <c r="C163" s="10"/>
      <c r="D163" s="83"/>
      <c r="E163" s="919"/>
      <c r="F163" s="920"/>
      <c r="G163" s="856"/>
      <c r="H163" s="856"/>
      <c r="I163" s="856"/>
      <c r="J163" s="856"/>
      <c r="K163" s="14"/>
      <c r="L163" s="62"/>
    </row>
    <row r="164" spans="1:12" s="15" customFormat="1" ht="32">
      <c r="A164" s="5"/>
      <c r="B164" s="576" t="s">
        <v>2220</v>
      </c>
      <c r="C164" s="10"/>
      <c r="D164" s="83"/>
      <c r="E164" s="919"/>
      <c r="F164" s="920"/>
      <c r="G164" s="856"/>
      <c r="H164" s="856"/>
      <c r="I164" s="856"/>
      <c r="J164" s="856"/>
      <c r="L164" s="62"/>
    </row>
    <row r="165" spans="1:12" s="15" customFormat="1" ht="32">
      <c r="A165" s="566" t="s">
        <v>2980</v>
      </c>
      <c r="B165" s="7" t="s">
        <v>2222</v>
      </c>
      <c r="C165" s="417" t="s">
        <v>1599</v>
      </c>
      <c r="D165" s="83"/>
      <c r="E165" s="921"/>
      <c r="F165" s="926"/>
      <c r="G165" s="856"/>
      <c r="H165" s="856"/>
      <c r="I165" s="856"/>
      <c r="J165" s="856"/>
      <c r="L165" s="62"/>
    </row>
    <row r="166" spans="1:12" s="15" customFormat="1" ht="64">
      <c r="A166" s="5"/>
      <c r="B166" s="576" t="s">
        <v>2942</v>
      </c>
      <c r="C166" s="384"/>
      <c r="D166" s="83"/>
      <c r="E166" s="919"/>
      <c r="F166" s="920"/>
      <c r="G166" s="856"/>
      <c r="H166" s="856"/>
      <c r="I166" s="856"/>
      <c r="J166" s="856"/>
      <c r="L166" s="62"/>
    </row>
    <row r="167" spans="1:12" s="15" customFormat="1" ht="96">
      <c r="A167" s="5"/>
      <c r="B167" s="576" t="s">
        <v>2223</v>
      </c>
      <c r="C167" s="384"/>
      <c r="D167" s="83"/>
      <c r="E167" s="919"/>
      <c r="F167" s="920"/>
      <c r="G167" s="856"/>
      <c r="H167" s="856"/>
      <c r="I167" s="856"/>
      <c r="J167" s="856"/>
      <c r="L167" s="62"/>
    </row>
    <row r="168" spans="1:12" s="15" customFormat="1" ht="48">
      <c r="A168" s="5"/>
      <c r="B168" s="576" t="s">
        <v>2224</v>
      </c>
      <c r="C168" s="10"/>
      <c r="D168" s="83"/>
      <c r="E168" s="919"/>
      <c r="F168" s="920"/>
      <c r="G168" s="856"/>
      <c r="H168" s="856"/>
      <c r="I168" s="856"/>
      <c r="J168" s="856"/>
      <c r="L168" s="62"/>
    </row>
    <row r="169" spans="1:12" s="15" customFormat="1" ht="48">
      <c r="A169" s="5"/>
      <c r="B169" s="576" t="s">
        <v>2225</v>
      </c>
      <c r="C169" s="10"/>
      <c r="D169" s="83"/>
      <c r="E169" s="919"/>
      <c r="F169" s="920"/>
      <c r="G169" s="856"/>
      <c r="H169" s="856"/>
      <c r="I169" s="856"/>
      <c r="J169" s="856"/>
      <c r="L169" s="62"/>
    </row>
    <row r="170" spans="1:12" s="15" customFormat="1" ht="64">
      <c r="A170" s="5"/>
      <c r="B170" s="576" t="s">
        <v>2226</v>
      </c>
      <c r="C170" s="10"/>
      <c r="D170" s="83"/>
      <c r="E170" s="919"/>
      <c r="F170" s="920"/>
      <c r="G170" s="856"/>
      <c r="H170" s="856"/>
      <c r="I170" s="856"/>
      <c r="J170" s="856"/>
      <c r="L170" s="62"/>
    </row>
    <row r="171" spans="1:12" s="15" customFormat="1" ht="32">
      <c r="A171" s="5"/>
      <c r="B171" s="576" t="s">
        <v>2227</v>
      </c>
      <c r="C171" s="384"/>
      <c r="D171" s="83"/>
      <c r="E171" s="919"/>
      <c r="F171" s="920"/>
      <c r="G171" s="856"/>
      <c r="H171" s="856"/>
      <c r="I171" s="856"/>
      <c r="J171" s="856"/>
      <c r="L171" s="62"/>
    </row>
    <row r="172" spans="1:12" s="15" customFormat="1" ht="48">
      <c r="A172" s="5"/>
      <c r="B172" s="576" t="s">
        <v>2228</v>
      </c>
      <c r="C172" s="384"/>
      <c r="D172" s="83"/>
      <c r="E172" s="919"/>
      <c r="F172" s="920"/>
      <c r="G172" s="856"/>
      <c r="H172" s="856"/>
      <c r="I172" s="856"/>
      <c r="J172" s="856"/>
      <c r="L172" s="62"/>
    </row>
    <row r="173" spans="1:12" s="15" customFormat="1" ht="80">
      <c r="A173" s="5"/>
      <c r="B173" s="580" t="s">
        <v>2229</v>
      </c>
      <c r="C173" s="12"/>
      <c r="D173" s="83"/>
      <c r="E173" s="919"/>
      <c r="F173" s="920"/>
      <c r="G173" s="856"/>
      <c r="H173" s="856"/>
      <c r="I173" s="856"/>
      <c r="J173" s="856"/>
      <c r="L173" s="62"/>
    </row>
    <row r="174" spans="1:12" s="15" customFormat="1" ht="64">
      <c r="A174" s="5"/>
      <c r="B174" s="580" t="s">
        <v>2230</v>
      </c>
      <c r="C174" s="417" t="s">
        <v>1600</v>
      </c>
      <c r="D174" s="83"/>
      <c r="E174" s="919"/>
      <c r="F174" s="920"/>
      <c r="G174" s="856"/>
      <c r="H174" s="856"/>
      <c r="I174" s="856"/>
      <c r="J174" s="856"/>
      <c r="L174" s="62"/>
    </row>
    <row r="175" spans="1:12" s="15" customFormat="1" ht="33" thickBot="1">
      <c r="A175" s="5"/>
      <c r="B175" s="581" t="s">
        <v>2231</v>
      </c>
      <c r="C175" s="387"/>
      <c r="D175" s="83"/>
      <c r="E175" s="919"/>
      <c r="F175" s="920"/>
      <c r="G175" s="856"/>
      <c r="H175" s="856"/>
      <c r="I175" s="856"/>
      <c r="J175" s="856"/>
      <c r="L175" s="62"/>
    </row>
    <row r="176" spans="1:12" s="5" customFormat="1" ht="41" customHeight="1">
      <c r="B176" s="930" t="s">
        <v>5</v>
      </c>
      <c r="C176" s="931"/>
      <c r="D176" s="83"/>
      <c r="E176" s="927"/>
      <c r="F176" s="925"/>
      <c r="G176" s="856"/>
      <c r="H176" s="856"/>
      <c r="I176" s="856"/>
      <c r="J176" s="856"/>
      <c r="K176" s="13"/>
    </row>
    <row r="177" spans="1:12" s="5" customFormat="1" ht="64">
      <c r="A177" s="584" t="s">
        <v>2981</v>
      </c>
      <c r="B177" s="7" t="s">
        <v>2238</v>
      </c>
      <c r="C177" s="417" t="s">
        <v>1441</v>
      </c>
      <c r="D177" s="83"/>
      <c r="E177" s="921"/>
      <c r="F177" s="926"/>
      <c r="G177" s="856"/>
      <c r="H177" s="856"/>
      <c r="I177" s="856"/>
      <c r="J177" s="856"/>
      <c r="K177" s="13"/>
    </row>
    <row r="178" spans="1:12" s="5" customFormat="1">
      <c r="B178" s="576" t="s">
        <v>2240</v>
      </c>
      <c r="C178" s="10"/>
      <c r="D178" s="82"/>
      <c r="E178" s="921"/>
      <c r="F178" s="926"/>
      <c r="G178" s="856"/>
      <c r="H178" s="856"/>
      <c r="I178" s="856"/>
      <c r="J178" s="856"/>
      <c r="K178" s="13"/>
      <c r="L178" s="6"/>
    </row>
    <row r="179" spans="1:12" s="5" customFormat="1">
      <c r="B179" s="576" t="s">
        <v>2241</v>
      </c>
      <c r="C179" s="10"/>
      <c r="D179" s="82"/>
      <c r="E179" s="921"/>
      <c r="F179" s="926"/>
      <c r="G179" s="856"/>
      <c r="H179" s="856"/>
      <c r="I179" s="856"/>
      <c r="J179" s="856"/>
      <c r="K179" s="13"/>
      <c r="L179" s="6"/>
    </row>
    <row r="180" spans="1:12" s="5" customFormat="1" ht="32">
      <c r="B180" s="576" t="s">
        <v>2239</v>
      </c>
      <c r="C180" s="10"/>
      <c r="D180" s="83"/>
      <c r="E180" s="921"/>
      <c r="F180" s="926"/>
      <c r="G180" s="856"/>
      <c r="H180" s="856"/>
      <c r="I180" s="856"/>
      <c r="J180" s="856"/>
      <c r="K180" s="13"/>
      <c r="L180" s="6"/>
    </row>
    <row r="181" spans="1:12" s="5" customFormat="1" ht="32">
      <c r="B181" s="576" t="s">
        <v>2242</v>
      </c>
      <c r="C181" s="10"/>
      <c r="D181" s="83"/>
      <c r="E181" s="921"/>
      <c r="F181" s="926"/>
      <c r="G181" s="856"/>
      <c r="H181" s="856"/>
      <c r="I181" s="856"/>
      <c r="J181" s="856"/>
      <c r="K181" s="13"/>
      <c r="L181" s="6"/>
    </row>
    <row r="182" spans="1:12" s="5" customFormat="1" ht="32">
      <c r="B182" s="576" t="s">
        <v>2243</v>
      </c>
      <c r="C182" s="10"/>
      <c r="D182" s="83"/>
      <c r="E182" s="921"/>
      <c r="F182" s="926"/>
      <c r="G182" s="856"/>
      <c r="H182" s="856"/>
      <c r="I182" s="856"/>
      <c r="J182" s="856"/>
      <c r="K182" s="13"/>
      <c r="L182" s="6"/>
    </row>
    <row r="183" spans="1:12" s="5" customFormat="1" ht="32">
      <c r="A183" s="584" t="s">
        <v>2982</v>
      </c>
      <c r="B183" s="7" t="s">
        <v>2244</v>
      </c>
      <c r="C183" s="417" t="s">
        <v>1441</v>
      </c>
      <c r="D183" s="83"/>
      <c r="E183" s="921"/>
      <c r="F183" s="926"/>
      <c r="G183" s="856"/>
      <c r="H183" s="856"/>
      <c r="I183" s="856"/>
      <c r="J183" s="856"/>
      <c r="K183" s="14"/>
      <c r="L183" s="6"/>
    </row>
    <row r="184" spans="1:12" s="5" customFormat="1" ht="48">
      <c r="A184" s="584" t="s">
        <v>2983</v>
      </c>
      <c r="B184" s="7" t="s">
        <v>2245</v>
      </c>
      <c r="C184" s="417" t="s">
        <v>1601</v>
      </c>
      <c r="D184" s="83"/>
      <c r="E184" s="921"/>
      <c r="F184" s="926"/>
      <c r="G184" s="856"/>
      <c r="H184" s="856"/>
      <c r="I184" s="856"/>
      <c r="J184" s="856"/>
      <c r="K184" s="13"/>
      <c r="L184" s="6"/>
    </row>
    <row r="185" spans="1:12" s="5" customFormat="1" ht="32">
      <c r="A185" s="584" t="s">
        <v>2984</v>
      </c>
      <c r="B185" s="7" t="s">
        <v>2246</v>
      </c>
      <c r="C185" s="417" t="s">
        <v>1441</v>
      </c>
      <c r="D185" s="83"/>
      <c r="E185" s="921"/>
      <c r="F185" s="926"/>
      <c r="G185" s="856"/>
      <c r="H185" s="856"/>
      <c r="I185" s="856"/>
      <c r="J185" s="856"/>
      <c r="K185" s="13"/>
      <c r="L185" s="6"/>
    </row>
    <row r="186" spans="1:12" s="5" customFormat="1" ht="32">
      <c r="A186" s="584" t="s">
        <v>2985</v>
      </c>
      <c r="B186" s="7" t="s">
        <v>2247</v>
      </c>
      <c r="C186" s="417" t="s">
        <v>1441</v>
      </c>
      <c r="D186" s="83"/>
      <c r="E186" s="921"/>
      <c r="F186" s="926"/>
      <c r="G186" s="856"/>
      <c r="H186" s="856"/>
      <c r="I186" s="856"/>
      <c r="J186" s="856"/>
      <c r="K186" s="13"/>
      <c r="L186" s="6"/>
    </row>
    <row r="187" spans="1:12" s="5" customFormat="1" ht="48">
      <c r="A187" s="584" t="s">
        <v>2986</v>
      </c>
      <c r="B187" s="7" t="s">
        <v>2248</v>
      </c>
      <c r="C187" s="417" t="s">
        <v>1441</v>
      </c>
      <c r="D187" s="83"/>
      <c r="E187" s="921"/>
      <c r="F187" s="926"/>
      <c r="G187" s="856"/>
      <c r="H187" s="856"/>
      <c r="I187" s="856"/>
      <c r="J187" s="856"/>
      <c r="K187" s="13"/>
      <c r="L187" s="6"/>
    </row>
    <row r="188" spans="1:12" s="5" customFormat="1" ht="32">
      <c r="A188" s="584" t="s">
        <v>2987</v>
      </c>
      <c r="B188" s="7" t="s">
        <v>2249</v>
      </c>
      <c r="C188" s="417" t="s">
        <v>1441</v>
      </c>
      <c r="D188" s="83"/>
      <c r="E188" s="921"/>
      <c r="F188" s="926"/>
      <c r="G188" s="856"/>
      <c r="H188" s="856"/>
      <c r="I188" s="856"/>
      <c r="J188" s="856"/>
      <c r="K188" s="13"/>
      <c r="L188" s="6"/>
    </row>
    <row r="189" spans="1:12" s="5" customFormat="1" ht="48">
      <c r="A189" s="584" t="s">
        <v>2988</v>
      </c>
      <c r="B189" s="576" t="s">
        <v>2250</v>
      </c>
      <c r="C189" s="384"/>
      <c r="D189" s="83"/>
      <c r="E189" s="921"/>
      <c r="F189" s="926"/>
      <c r="G189" s="856"/>
      <c r="H189" s="856"/>
      <c r="I189" s="856"/>
      <c r="J189" s="856"/>
      <c r="K189" s="13"/>
      <c r="L189" s="6"/>
    </row>
    <row r="190" spans="1:12" s="5" customFormat="1" ht="33" thickBot="1">
      <c r="A190" s="584" t="s">
        <v>2989</v>
      </c>
      <c r="B190" s="7" t="s">
        <v>2251</v>
      </c>
      <c r="C190" s="387"/>
      <c r="D190" s="83"/>
      <c r="E190" s="921"/>
      <c r="F190" s="926"/>
      <c r="G190" s="856"/>
      <c r="H190" s="856"/>
      <c r="I190" s="856"/>
      <c r="J190" s="856"/>
      <c r="K190" s="13"/>
      <c r="L190" s="6"/>
    </row>
    <row r="191" spans="1:12" s="15" customFormat="1" ht="31" customHeight="1">
      <c r="A191" s="878" t="s">
        <v>2950</v>
      </c>
      <c r="B191" s="933" t="s">
        <v>7</v>
      </c>
      <c r="C191" s="934"/>
      <c r="D191" s="83"/>
      <c r="E191" s="935"/>
      <c r="F191" s="936"/>
      <c r="G191" s="62"/>
      <c r="H191" s="62"/>
      <c r="I191" s="62"/>
      <c r="J191" s="62"/>
      <c r="L191" s="62"/>
    </row>
    <row r="192" spans="1:12" s="15" customFormat="1" ht="48" customHeight="1">
      <c r="A192" s="5"/>
      <c r="B192" s="930" t="s">
        <v>3130</v>
      </c>
      <c r="C192" s="932"/>
      <c r="D192" s="83"/>
      <c r="E192" s="919"/>
      <c r="F192" s="920"/>
      <c r="G192" s="919"/>
      <c r="H192" s="920"/>
      <c r="I192" s="919"/>
      <c r="J192" s="920"/>
      <c r="L192" s="62"/>
    </row>
    <row r="193" spans="1:12" s="15" customFormat="1" ht="66" customHeight="1">
      <c r="A193" s="584" t="s">
        <v>2990</v>
      </c>
      <c r="B193" s="7" t="s">
        <v>2252</v>
      </c>
      <c r="C193" s="417" t="s">
        <v>1602</v>
      </c>
      <c r="D193" s="83"/>
      <c r="E193" s="921"/>
      <c r="F193" s="926"/>
      <c r="G193" s="856"/>
      <c r="H193" s="856"/>
      <c r="I193" s="856"/>
      <c r="J193" s="856"/>
      <c r="L193" s="62"/>
    </row>
    <row r="194" spans="1:12" s="15" customFormat="1" ht="51" customHeight="1">
      <c r="A194" s="584" t="s">
        <v>2991</v>
      </c>
      <c r="B194" s="7" t="s">
        <v>2253</v>
      </c>
      <c r="C194" s="417" t="s">
        <v>1441</v>
      </c>
      <c r="D194" s="83"/>
      <c r="E194" s="921"/>
      <c r="F194" s="926"/>
      <c r="G194" s="856"/>
      <c r="H194" s="856"/>
      <c r="I194" s="856"/>
      <c r="J194" s="856"/>
      <c r="K194" s="14"/>
      <c r="L194" s="62"/>
    </row>
    <row r="195" spans="1:12" s="15" customFormat="1" ht="45" customHeight="1">
      <c r="A195" s="584" t="s">
        <v>2992</v>
      </c>
      <c r="B195" s="7" t="s">
        <v>2254</v>
      </c>
      <c r="C195" s="417" t="s">
        <v>1603</v>
      </c>
      <c r="D195" s="83"/>
      <c r="E195" s="921"/>
      <c r="F195" s="926"/>
      <c r="G195" s="856"/>
      <c r="H195" s="856"/>
      <c r="I195" s="856"/>
      <c r="J195" s="856"/>
      <c r="L195" s="62"/>
    </row>
    <row r="196" spans="1:12" s="15" customFormat="1" ht="48">
      <c r="A196" s="584" t="s">
        <v>2993</v>
      </c>
      <c r="B196" s="7" t="s">
        <v>2255</v>
      </c>
      <c r="C196" s="417" t="s">
        <v>1888</v>
      </c>
      <c r="D196" s="83"/>
      <c r="E196" s="921"/>
      <c r="F196" s="926"/>
      <c r="G196" s="856"/>
      <c r="H196" s="856"/>
      <c r="I196" s="856"/>
      <c r="J196" s="856"/>
      <c r="L196" s="62"/>
    </row>
    <row r="197" spans="1:12" s="15" customFormat="1" ht="29" customHeight="1">
      <c r="A197" s="584" t="s">
        <v>2994</v>
      </c>
      <c r="B197" s="7" t="s">
        <v>2256</v>
      </c>
      <c r="C197" s="417" t="s">
        <v>1888</v>
      </c>
      <c r="D197" s="82"/>
      <c r="E197" s="921"/>
      <c r="F197" s="926"/>
      <c r="G197" s="856"/>
      <c r="H197" s="856"/>
      <c r="I197" s="856"/>
      <c r="J197" s="856"/>
      <c r="L197" s="62"/>
    </row>
    <row r="198" spans="1:12" s="15" customFormat="1" ht="35" customHeight="1">
      <c r="A198" s="584" t="s">
        <v>2995</v>
      </c>
      <c r="B198" s="7" t="s">
        <v>2257</v>
      </c>
      <c r="C198" s="417" t="s">
        <v>1599</v>
      </c>
      <c r="D198" s="83"/>
      <c r="E198" s="921"/>
      <c r="F198" s="926"/>
      <c r="G198" s="856"/>
      <c r="H198" s="856"/>
      <c r="I198" s="856"/>
      <c r="J198" s="856"/>
      <c r="L198" s="62"/>
    </row>
    <row r="199" spans="1:12" s="15" customFormat="1">
      <c r="B199" s="68"/>
      <c r="C199" s="64"/>
      <c r="D199" s="64"/>
      <c r="F199" s="62"/>
      <c r="G199" s="62"/>
      <c r="H199" s="62"/>
      <c r="I199" s="62"/>
      <c r="J199" s="62"/>
      <c r="L199" s="62"/>
    </row>
    <row r="200" spans="1:12" s="15" customFormat="1">
      <c r="B200" s="68"/>
      <c r="C200" s="64"/>
      <c r="D200" s="64"/>
      <c r="F200" s="62"/>
      <c r="G200" s="62"/>
      <c r="H200" s="62"/>
      <c r="I200" s="62"/>
      <c r="J200" s="62"/>
      <c r="L200" s="62"/>
    </row>
    <row r="201" spans="1:12" s="15" customFormat="1">
      <c r="B201" s="68"/>
      <c r="C201" s="64"/>
      <c r="D201" s="64"/>
      <c r="F201" s="62"/>
      <c r="G201" s="62"/>
      <c r="H201" s="62"/>
      <c r="I201" s="62"/>
      <c r="J201" s="62"/>
      <c r="L201" s="62"/>
    </row>
    <row r="202" spans="1:12" s="15" customFormat="1">
      <c r="B202" s="68"/>
      <c r="C202" s="64"/>
      <c r="D202" s="64"/>
      <c r="F202" s="62"/>
      <c r="G202" s="62"/>
      <c r="H202" s="62"/>
      <c r="I202" s="62"/>
      <c r="J202" s="62"/>
      <c r="L202" s="62"/>
    </row>
    <row r="203" spans="1:12" s="15" customFormat="1">
      <c r="B203" s="68"/>
      <c r="C203" s="64"/>
      <c r="D203" s="64"/>
      <c r="F203" s="62"/>
      <c r="G203" s="62"/>
      <c r="H203" s="62"/>
      <c r="I203" s="62"/>
      <c r="J203" s="62"/>
      <c r="L203" s="62"/>
    </row>
    <row r="204" spans="1:12" s="15" customFormat="1">
      <c r="B204" s="65"/>
      <c r="C204" s="64"/>
      <c r="D204" s="64"/>
      <c r="F204" s="62"/>
      <c r="G204" s="62"/>
      <c r="H204" s="62"/>
      <c r="I204" s="62"/>
      <c r="J204" s="62"/>
      <c r="L204" s="62"/>
    </row>
    <row r="205" spans="1:12" s="15" customFormat="1">
      <c r="B205" s="65"/>
      <c r="C205" s="64"/>
      <c r="D205" s="64"/>
      <c r="F205" s="62"/>
      <c r="G205" s="62"/>
      <c r="H205" s="62"/>
      <c r="I205" s="62"/>
      <c r="J205" s="62"/>
      <c r="L205" s="62"/>
    </row>
    <row r="206" spans="1:12" s="15" customFormat="1">
      <c r="B206" s="65"/>
      <c r="C206" s="64"/>
      <c r="D206" s="64"/>
      <c r="F206" s="62"/>
      <c r="G206" s="62"/>
      <c r="H206" s="62"/>
      <c r="I206" s="62"/>
      <c r="J206" s="62"/>
      <c r="L206" s="62"/>
    </row>
    <row r="207" spans="1:12" s="15" customFormat="1">
      <c r="B207" s="65"/>
      <c r="C207" s="64"/>
      <c r="D207" s="64"/>
      <c r="F207" s="62"/>
      <c r="G207" s="62"/>
      <c r="H207" s="62"/>
      <c r="I207" s="62"/>
      <c r="J207" s="62"/>
      <c r="L207" s="62"/>
    </row>
    <row r="208" spans="1:12" s="15" customFormat="1">
      <c r="B208" s="65"/>
      <c r="C208" s="64"/>
      <c r="D208" s="64"/>
      <c r="F208" s="62"/>
      <c r="G208" s="62"/>
      <c r="H208" s="62"/>
      <c r="I208" s="62"/>
      <c r="J208" s="62"/>
      <c r="L208" s="62"/>
    </row>
    <row r="209" spans="2:12" s="15" customFormat="1">
      <c r="B209" s="65"/>
      <c r="C209" s="64"/>
      <c r="D209" s="64"/>
      <c r="F209" s="62"/>
      <c r="G209" s="62"/>
      <c r="H209" s="62"/>
      <c r="I209" s="62"/>
      <c r="J209" s="62"/>
      <c r="L209" s="62"/>
    </row>
    <row r="210" spans="2:12" s="15" customFormat="1">
      <c r="B210" s="62"/>
      <c r="C210" s="64"/>
      <c r="D210" s="64"/>
      <c r="F210" s="62"/>
      <c r="G210" s="62"/>
      <c r="H210" s="62"/>
      <c r="I210" s="62"/>
      <c r="J210" s="62"/>
      <c r="L210" s="62"/>
    </row>
    <row r="211" spans="2:12" s="15" customFormat="1">
      <c r="B211" s="68"/>
      <c r="C211" s="64"/>
      <c r="D211" s="64"/>
      <c r="F211" s="62"/>
      <c r="G211" s="62"/>
      <c r="H211" s="62"/>
      <c r="I211" s="62"/>
      <c r="J211" s="62"/>
      <c r="L211" s="62"/>
    </row>
    <row r="212" spans="2:12" s="15" customFormat="1">
      <c r="B212" s="68"/>
      <c r="C212" s="64"/>
      <c r="D212" s="64"/>
      <c r="F212" s="62"/>
      <c r="G212" s="62"/>
      <c r="H212" s="62"/>
      <c r="I212" s="62"/>
      <c r="J212" s="62"/>
      <c r="L212" s="62"/>
    </row>
    <row r="213" spans="2:12" s="15" customFormat="1">
      <c r="B213" s="63"/>
      <c r="C213" s="64"/>
      <c r="D213" s="64"/>
      <c r="E213" s="14"/>
      <c r="F213" s="14"/>
      <c r="G213" s="14"/>
      <c r="H213" s="14"/>
      <c r="I213" s="14"/>
      <c r="J213" s="14"/>
      <c r="K213" s="14"/>
      <c r="L213" s="62"/>
    </row>
    <row r="214" spans="2:12" s="15" customFormat="1">
      <c r="B214" s="62"/>
      <c r="C214" s="64"/>
      <c r="D214" s="64"/>
      <c r="F214" s="62"/>
      <c r="G214" s="62"/>
      <c r="H214" s="62"/>
      <c r="I214" s="62"/>
      <c r="J214" s="62"/>
      <c r="L214" s="62"/>
    </row>
    <row r="215" spans="2:12" s="15" customFormat="1">
      <c r="B215" s="65"/>
      <c r="C215" s="64"/>
      <c r="D215" s="64"/>
      <c r="F215" s="62"/>
      <c r="G215" s="62"/>
      <c r="H215" s="62"/>
      <c r="I215" s="62"/>
      <c r="J215" s="62"/>
      <c r="L215" s="62"/>
    </row>
    <row r="216" spans="2:12" s="15" customFormat="1">
      <c r="B216" s="65"/>
      <c r="C216" s="64"/>
      <c r="D216" s="64"/>
      <c r="F216" s="62"/>
      <c r="G216" s="62"/>
      <c r="H216" s="62"/>
      <c r="I216" s="62"/>
      <c r="J216" s="62"/>
      <c r="L216" s="62"/>
    </row>
    <row r="217" spans="2:12" s="15" customFormat="1">
      <c r="B217" s="65"/>
      <c r="C217" s="64"/>
      <c r="D217" s="64"/>
      <c r="F217" s="62"/>
      <c r="G217" s="62"/>
      <c r="H217" s="62"/>
      <c r="I217" s="62"/>
      <c r="J217" s="62"/>
      <c r="L217" s="62"/>
    </row>
    <row r="218" spans="2:12" s="15" customFormat="1">
      <c r="B218" s="65"/>
      <c r="C218" s="64"/>
      <c r="D218" s="64"/>
      <c r="F218" s="62"/>
      <c r="G218" s="62"/>
      <c r="H218" s="62"/>
      <c r="I218" s="62"/>
      <c r="J218" s="62"/>
      <c r="L218" s="62"/>
    </row>
    <row r="219" spans="2:12" s="15" customFormat="1">
      <c r="B219" s="65"/>
      <c r="C219" s="64"/>
      <c r="D219" s="64"/>
      <c r="F219" s="62"/>
      <c r="G219" s="62"/>
      <c r="H219" s="62"/>
      <c r="I219" s="62"/>
      <c r="J219" s="62"/>
      <c r="L219" s="62"/>
    </row>
    <row r="220" spans="2:12" s="15" customFormat="1">
      <c r="B220" s="65"/>
      <c r="C220" s="64"/>
      <c r="D220" s="64"/>
      <c r="F220" s="62"/>
      <c r="G220" s="62"/>
      <c r="H220" s="62"/>
      <c r="I220" s="62"/>
      <c r="J220" s="62"/>
      <c r="L220" s="62"/>
    </row>
    <row r="221" spans="2:12" s="15" customFormat="1">
      <c r="B221" s="63"/>
      <c r="C221" s="64"/>
      <c r="D221" s="64"/>
      <c r="E221" s="14"/>
      <c r="F221" s="14"/>
      <c r="G221" s="14"/>
      <c r="H221" s="14"/>
      <c r="I221" s="14"/>
      <c r="J221" s="14"/>
      <c r="K221" s="14"/>
      <c r="L221" s="62"/>
    </row>
    <row r="222" spans="2:12" s="15" customFormat="1">
      <c r="B222" s="62"/>
      <c r="C222" s="64"/>
      <c r="D222" s="64"/>
      <c r="F222" s="62"/>
      <c r="G222" s="62"/>
      <c r="H222" s="62"/>
      <c r="I222" s="62"/>
      <c r="J222" s="62"/>
      <c r="L222" s="62"/>
    </row>
    <row r="223" spans="2:12" s="15" customFormat="1">
      <c r="B223" s="65"/>
      <c r="C223" s="64"/>
      <c r="D223" s="64"/>
      <c r="F223" s="62"/>
      <c r="G223" s="62"/>
      <c r="H223" s="62"/>
      <c r="I223" s="62"/>
      <c r="J223" s="62"/>
      <c r="L223" s="62"/>
    </row>
    <row r="224" spans="2:12" s="15" customFormat="1">
      <c r="B224" s="65"/>
      <c r="C224" s="64"/>
      <c r="D224" s="64"/>
      <c r="F224" s="62"/>
      <c r="G224" s="62"/>
      <c r="H224" s="62"/>
      <c r="I224" s="62"/>
      <c r="J224" s="62"/>
      <c r="L224" s="62"/>
    </row>
    <row r="225" spans="2:12" s="15" customFormat="1">
      <c r="B225" s="68"/>
      <c r="C225" s="64"/>
      <c r="D225" s="64"/>
      <c r="F225" s="62"/>
      <c r="G225" s="62"/>
      <c r="H225" s="62"/>
      <c r="I225" s="62"/>
      <c r="J225" s="62"/>
      <c r="L225" s="62"/>
    </row>
    <row r="226" spans="2:12" s="15" customFormat="1">
      <c r="B226" s="68"/>
      <c r="C226" s="64"/>
      <c r="D226" s="64"/>
      <c r="F226" s="62"/>
      <c r="G226" s="62"/>
      <c r="H226" s="62"/>
      <c r="I226" s="62"/>
      <c r="J226" s="62"/>
      <c r="L226" s="62"/>
    </row>
    <row r="227" spans="2:12" s="15" customFormat="1">
      <c r="B227" s="68"/>
      <c r="C227" s="64"/>
      <c r="D227" s="64"/>
      <c r="F227" s="62"/>
      <c r="G227" s="62"/>
      <c r="H227" s="62"/>
      <c r="I227" s="62"/>
      <c r="J227" s="62"/>
      <c r="L227" s="62"/>
    </row>
    <row r="228" spans="2:12" s="15" customFormat="1">
      <c r="B228" s="68"/>
      <c r="C228" s="64"/>
      <c r="D228" s="64"/>
      <c r="F228" s="62"/>
      <c r="G228" s="62"/>
      <c r="H228" s="62"/>
      <c r="I228" s="62"/>
      <c r="J228" s="62"/>
      <c r="L228" s="62"/>
    </row>
    <row r="229" spans="2:12" s="15" customFormat="1">
      <c r="B229" s="68"/>
      <c r="C229" s="64"/>
      <c r="D229" s="64"/>
      <c r="F229" s="62"/>
      <c r="G229" s="62"/>
      <c r="H229" s="62"/>
      <c r="I229" s="62"/>
      <c r="J229" s="62"/>
      <c r="L229" s="62"/>
    </row>
    <row r="230" spans="2:12" s="15" customFormat="1">
      <c r="B230" s="68"/>
      <c r="C230" s="64"/>
      <c r="D230" s="64"/>
      <c r="F230" s="62"/>
      <c r="G230" s="62"/>
      <c r="H230" s="62"/>
      <c r="I230" s="62"/>
      <c r="J230" s="62"/>
      <c r="L230" s="62"/>
    </row>
    <row r="231" spans="2:12" s="15" customFormat="1">
      <c r="B231" s="68"/>
      <c r="C231" s="64"/>
      <c r="D231" s="64"/>
      <c r="F231" s="62"/>
      <c r="G231" s="62"/>
      <c r="H231" s="62"/>
      <c r="I231" s="62"/>
      <c r="J231" s="62"/>
      <c r="L231" s="62"/>
    </row>
    <row r="232" spans="2:12" s="15" customFormat="1">
      <c r="B232" s="68"/>
      <c r="C232" s="64"/>
      <c r="D232" s="64"/>
      <c r="F232" s="62"/>
      <c r="G232" s="62"/>
      <c r="H232" s="62"/>
      <c r="I232" s="62"/>
      <c r="J232" s="62"/>
      <c r="L232" s="62"/>
    </row>
    <row r="233" spans="2:12" s="61" customFormat="1">
      <c r="B233" s="68"/>
      <c r="F233" s="60"/>
      <c r="G233" s="60"/>
      <c r="H233" s="60"/>
      <c r="I233" s="60"/>
      <c r="J233" s="60"/>
      <c r="L233" s="60"/>
    </row>
    <row r="234" spans="2:12" s="61" customFormat="1">
      <c r="B234" s="68"/>
      <c r="F234" s="60"/>
      <c r="G234" s="60"/>
      <c r="H234" s="60"/>
      <c r="I234" s="60"/>
      <c r="J234" s="60"/>
      <c r="L234" s="60"/>
    </row>
    <row r="235" spans="2:12" s="61" customFormat="1">
      <c r="B235" s="60"/>
      <c r="F235" s="60"/>
      <c r="G235" s="60"/>
      <c r="H235" s="60"/>
      <c r="I235" s="60"/>
      <c r="J235" s="60"/>
      <c r="L235" s="60"/>
    </row>
    <row r="236" spans="2:12" s="61" customFormat="1">
      <c r="B236" s="60"/>
      <c r="F236" s="60"/>
      <c r="G236" s="60"/>
      <c r="H236" s="60"/>
      <c r="I236" s="60"/>
      <c r="J236" s="60"/>
      <c r="L236" s="60"/>
    </row>
  </sheetData>
  <mergeCells count="214">
    <mergeCell ref="E133:F133"/>
    <mergeCell ref="E131:F131"/>
    <mergeCell ref="E112:F112"/>
    <mergeCell ref="E113:F113"/>
    <mergeCell ref="E108:F108"/>
    <mergeCell ref="E123:F123"/>
    <mergeCell ref="E124:F124"/>
    <mergeCell ref="E109:F109"/>
    <mergeCell ref="E130:F130"/>
    <mergeCell ref="E127:F127"/>
    <mergeCell ref="E198:F198"/>
    <mergeCell ref="B191:C191"/>
    <mergeCell ref="E191:F191"/>
    <mergeCell ref="B192:C192"/>
    <mergeCell ref="E192:F192"/>
    <mergeCell ref="E193:F193"/>
    <mergeCell ref="E194:F194"/>
    <mergeCell ref="E195:F195"/>
    <mergeCell ref="E196:F196"/>
    <mergeCell ref="E197:F197"/>
    <mergeCell ref="B104:C104"/>
    <mergeCell ref="B118:C118"/>
    <mergeCell ref="B127:C127"/>
    <mergeCell ref="E62:F62"/>
    <mergeCell ref="E69:F69"/>
    <mergeCell ref="E70:F70"/>
    <mergeCell ref="E71:F71"/>
    <mergeCell ref="E78:F78"/>
    <mergeCell ref="E103:F103"/>
    <mergeCell ref="E114:F114"/>
    <mergeCell ref="B117:C117"/>
    <mergeCell ref="E117:F117"/>
    <mergeCell ref="E100:F100"/>
    <mergeCell ref="E101:F101"/>
    <mergeCell ref="E102:F102"/>
    <mergeCell ref="E73:F73"/>
    <mergeCell ref="E74:F74"/>
    <mergeCell ref="E98:F98"/>
    <mergeCell ref="E99:F99"/>
    <mergeCell ref="E65:F65"/>
    <mergeCell ref="B126:C126"/>
    <mergeCell ref="E126:F126"/>
    <mergeCell ref="B22:C22"/>
    <mergeCell ref="E39:F39"/>
    <mergeCell ref="E33:F33"/>
    <mergeCell ref="B2:H2"/>
    <mergeCell ref="B3:H3"/>
    <mergeCell ref="A5:A9"/>
    <mergeCell ref="B4:H4"/>
    <mergeCell ref="B21:C21"/>
    <mergeCell ref="B63:C63"/>
    <mergeCell ref="A11:A16"/>
    <mergeCell ref="E21:F21"/>
    <mergeCell ref="E24:F24"/>
    <mergeCell ref="E25:F25"/>
    <mergeCell ref="E19:F19"/>
    <mergeCell ref="E43:F43"/>
    <mergeCell ref="E44:F44"/>
    <mergeCell ref="E45:F45"/>
    <mergeCell ref="E31:F31"/>
    <mergeCell ref="E35:F35"/>
    <mergeCell ref="E36:F36"/>
    <mergeCell ref="E37:F37"/>
    <mergeCell ref="E42:F42"/>
    <mergeCell ref="E46:F46"/>
    <mergeCell ref="E47:F47"/>
    <mergeCell ref="E26:F26"/>
    <mergeCell ref="E27:F27"/>
    <mergeCell ref="E28:F28"/>
    <mergeCell ref="E30:F30"/>
    <mergeCell ref="E38:F38"/>
    <mergeCell ref="E48:F48"/>
    <mergeCell ref="E63:F63"/>
    <mergeCell ref="E64:F64"/>
    <mergeCell ref="E50:F50"/>
    <mergeCell ref="E51:F51"/>
    <mergeCell ref="E49:F49"/>
    <mergeCell ref="E52:F52"/>
    <mergeCell ref="E76:F76"/>
    <mergeCell ref="E57:F57"/>
    <mergeCell ref="E58:F58"/>
    <mergeCell ref="E59:F59"/>
    <mergeCell ref="E60:F60"/>
    <mergeCell ref="E56:F56"/>
    <mergeCell ref="E29:F29"/>
    <mergeCell ref="E41:F41"/>
    <mergeCell ref="B1:H1"/>
    <mergeCell ref="E34:F34"/>
    <mergeCell ref="B103:C103"/>
    <mergeCell ref="B62:C62"/>
    <mergeCell ref="E20:F20"/>
    <mergeCell ref="E40:F40"/>
    <mergeCell ref="E138:F138"/>
    <mergeCell ref="E134:F134"/>
    <mergeCell ref="E61:F61"/>
    <mergeCell ref="E129:F129"/>
    <mergeCell ref="E128:F128"/>
    <mergeCell ref="E121:F121"/>
    <mergeCell ref="E122:F122"/>
    <mergeCell ref="E110:F110"/>
    <mergeCell ref="E118:F118"/>
    <mergeCell ref="E119:F119"/>
    <mergeCell ref="E120:F120"/>
    <mergeCell ref="E75:F75"/>
    <mergeCell ref="B89:C89"/>
    <mergeCell ref="E111:F111"/>
    <mergeCell ref="E125:F125"/>
    <mergeCell ref="E77:F77"/>
    <mergeCell ref="E105:F105"/>
    <mergeCell ref="B83:C83"/>
    <mergeCell ref="E83:F83"/>
    <mergeCell ref="E84:F84"/>
    <mergeCell ref="E85:F85"/>
    <mergeCell ref="E86:F86"/>
    <mergeCell ref="E87:F87"/>
    <mergeCell ref="E88:F88"/>
    <mergeCell ref="E163:F163"/>
    <mergeCell ref="E146:F146"/>
    <mergeCell ref="E147:F147"/>
    <mergeCell ref="E148:F148"/>
    <mergeCell ref="E149:F149"/>
    <mergeCell ref="E150:F150"/>
    <mergeCell ref="E151:F151"/>
    <mergeCell ref="E152:F152"/>
    <mergeCell ref="B153:C153"/>
    <mergeCell ref="E153:F153"/>
    <mergeCell ref="B139:C139"/>
    <mergeCell ref="B140:C140"/>
    <mergeCell ref="E139:F139"/>
    <mergeCell ref="E140:F140"/>
    <mergeCell ref="E141:F141"/>
    <mergeCell ref="E142:F142"/>
    <mergeCell ref="B154:C154"/>
    <mergeCell ref="B176:C176"/>
    <mergeCell ref="E176:F176"/>
    <mergeCell ref="E177:F177"/>
    <mergeCell ref="E178:F178"/>
    <mergeCell ref="E179:F179"/>
    <mergeCell ref="E180:F180"/>
    <mergeCell ref="E181:F181"/>
    <mergeCell ref="E182:F182"/>
    <mergeCell ref="E183:F183"/>
    <mergeCell ref="E161:F161"/>
    <mergeCell ref="G104:H104"/>
    <mergeCell ref="I104:J104"/>
    <mergeCell ref="E172:F172"/>
    <mergeCell ref="E173:F173"/>
    <mergeCell ref="E174:F174"/>
    <mergeCell ref="E175:F175"/>
    <mergeCell ref="E155:F155"/>
    <mergeCell ref="E165:F165"/>
    <mergeCell ref="E166:F166"/>
    <mergeCell ref="E167:F167"/>
    <mergeCell ref="E168:F168"/>
    <mergeCell ref="E169:F169"/>
    <mergeCell ref="E170:F170"/>
    <mergeCell ref="E171:F171"/>
    <mergeCell ref="E162:F162"/>
    <mergeCell ref="E164:F164"/>
    <mergeCell ref="E144:F144"/>
    <mergeCell ref="E145:F145"/>
    <mergeCell ref="E106:F106"/>
    <mergeCell ref="E107:F107"/>
    <mergeCell ref="E104:F104"/>
    <mergeCell ref="E143:F143"/>
    <mergeCell ref="E137:F137"/>
    <mergeCell ref="E154:F154"/>
    <mergeCell ref="E156:F156"/>
    <mergeCell ref="E157:F157"/>
    <mergeCell ref="E158:F158"/>
    <mergeCell ref="E159:F159"/>
    <mergeCell ref="E160:F160"/>
    <mergeCell ref="E97:F97"/>
    <mergeCell ref="E66:F66"/>
    <mergeCell ref="E67:F67"/>
    <mergeCell ref="E68:F68"/>
    <mergeCell ref="E72:F72"/>
    <mergeCell ref="E79:F79"/>
    <mergeCell ref="E80:F80"/>
    <mergeCell ref="E81:F81"/>
    <mergeCell ref="E82:F82"/>
    <mergeCell ref="E89:F89"/>
    <mergeCell ref="E90:F90"/>
    <mergeCell ref="E91:F91"/>
    <mergeCell ref="E92:F92"/>
    <mergeCell ref="E93:F93"/>
    <mergeCell ref="E94:F94"/>
    <mergeCell ref="E95:F95"/>
    <mergeCell ref="E96:F96"/>
    <mergeCell ref="E135:F135"/>
    <mergeCell ref="G41:H41"/>
    <mergeCell ref="I41:J41"/>
    <mergeCell ref="E53:F53"/>
    <mergeCell ref="G192:H192"/>
    <mergeCell ref="I192:J192"/>
    <mergeCell ref="F5:H5"/>
    <mergeCell ref="E23:F23"/>
    <mergeCell ref="E22:F22"/>
    <mergeCell ref="E32:F32"/>
    <mergeCell ref="G63:H63"/>
    <mergeCell ref="I63:J63"/>
    <mergeCell ref="G83:H83"/>
    <mergeCell ref="I83:J83"/>
    <mergeCell ref="G89:H89"/>
    <mergeCell ref="I89:J89"/>
    <mergeCell ref="E184:F184"/>
    <mergeCell ref="E185:F185"/>
    <mergeCell ref="E186:F186"/>
    <mergeCell ref="E187:F187"/>
    <mergeCell ref="E188:F188"/>
    <mergeCell ref="E189:F189"/>
    <mergeCell ref="E190:F190"/>
    <mergeCell ref="E54:F54"/>
    <mergeCell ref="E55:F55"/>
  </mergeCells>
  <dataValidations count="6">
    <dataValidation type="list" allowBlank="1" showInputMessage="1" showErrorMessage="1" sqref="E7:E8 C6:C8" xr:uid="{00000000-0002-0000-0300-000000000000}">
      <formula1>"Yes, N/A, No"</formula1>
    </dataValidation>
    <dataValidation type="list" allowBlank="1" showInputMessage="1" showErrorMessage="1" sqref="E23 E66:F68 E71:F71 E73:F82 E105:F105 E36:F40 E116:F116 E177:F190 E64:F64 E141:F152 E48:F61 E121:F125 E193:F198 E84:F88 E90:F102 E128:F138 E32:F33 E26:F30 E42:F46 E107:F114 E119:F119 E155:F156 E165:F165" xr:uid="{00000000-0002-0000-0300-000001000000}">
      <formula1>"Yes, No, Partial, N/A"</formula1>
    </dataValidation>
    <dataValidation type="list" allowBlank="1" showInputMessage="1" showErrorMessage="1" sqref="E25:F25" xr:uid="{00000000-0002-0000-0300-000002000000}">
      <formula1>"HO Staff Only, Organization-wide"</formula1>
    </dataValidation>
    <dataValidation type="list" allowBlank="1" showInputMessage="1" showErrorMessage="1" sqref="E69:F69" xr:uid="{00000000-0002-0000-0300-000003000000}">
      <formula1>"We have different levels of access to the PHI, Everyone needs access to all of the PHI to provide health services"</formula1>
    </dataValidation>
    <dataValidation type="list" allowBlank="1" showInputMessage="1" showErrorMessage="1" sqref="E70:F70" xr:uid="{00000000-0002-0000-0300-000004000000}">
      <formula1>"Implied, Express, A Combination, Unsure"</formula1>
    </dataValidation>
    <dataValidation type="list" allowBlank="1" showInputMessage="1" showErrorMessage="1" sqref="E34:F35" xr:uid="{00000000-0002-0000-0300-000006000000}">
      <formula1>"Extremely comfortable and knowledgeable, Average comfort and familiarity, Limited knowledge or comfort"</formula1>
    </dataValidation>
  </dataValidations>
  <pageMargins left="0.25" right="0.25" top="0.75" bottom="0.75" header="0.3" footer="0.3"/>
  <pageSetup scale="50"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28"/>
  <sheetViews>
    <sheetView zoomScale="125" zoomScaleNormal="125" workbookViewId="0"/>
  </sheetViews>
  <sheetFormatPr baseColWidth="10" defaultColWidth="11.5" defaultRowHeight="15"/>
  <cols>
    <col min="1" max="1" width="19.1640625" customWidth="1"/>
    <col min="2" max="2" width="18.1640625" customWidth="1"/>
    <col min="3" max="3" width="22.5" customWidth="1"/>
    <col min="4" max="4" width="18.6640625" customWidth="1"/>
    <col min="5" max="5" width="14.5" customWidth="1"/>
    <col min="6" max="6" width="14.33203125" customWidth="1"/>
  </cols>
  <sheetData>
    <row r="1" spans="1:20" s="117" customFormat="1" ht="30.75" customHeight="1">
      <c r="A1" s="573" t="s">
        <v>143</v>
      </c>
      <c r="B1" s="957" t="s">
        <v>1632</v>
      </c>
      <c r="C1" s="957"/>
      <c r="D1" s="957"/>
      <c r="E1" s="957"/>
      <c r="F1" s="957"/>
      <c r="G1" s="957"/>
      <c r="H1" s="957"/>
      <c r="I1" s="957"/>
      <c r="M1" s="125"/>
    </row>
    <row r="2" spans="1:20" s="117" customFormat="1" ht="48" customHeight="1">
      <c r="A2" s="309" t="s">
        <v>1128</v>
      </c>
      <c r="B2" s="304" t="s">
        <v>1133</v>
      </c>
      <c r="C2" s="1003" t="s">
        <v>1129</v>
      </c>
      <c r="D2" s="970"/>
      <c r="E2" s="970"/>
      <c r="F2" s="970"/>
      <c r="G2" s="970"/>
      <c r="H2" s="970"/>
      <c r="I2" s="909"/>
      <c r="M2" s="125"/>
    </row>
    <row r="3" spans="1:20" s="117" customFormat="1" ht="41" customHeight="1">
      <c r="A3" s="122" t="s">
        <v>141</v>
      </c>
      <c r="B3" s="910" t="s">
        <v>1921</v>
      </c>
      <c r="C3" s="910"/>
      <c r="D3" s="911"/>
      <c r="E3" s="911"/>
      <c r="F3" s="911"/>
      <c r="G3" s="911"/>
      <c r="H3" s="911"/>
      <c r="I3" s="911"/>
      <c r="L3" s="1394"/>
      <c r="M3" s="1395"/>
      <c r="N3" s="1395"/>
    </row>
    <row r="4" spans="1:20" s="117" customFormat="1" ht="44" customHeight="1">
      <c r="A4" s="128" t="s">
        <v>142</v>
      </c>
      <c r="B4" s="910" t="s">
        <v>1633</v>
      </c>
      <c r="C4" s="910"/>
      <c r="D4" s="911"/>
      <c r="E4" s="911"/>
      <c r="F4" s="911"/>
      <c r="G4" s="911"/>
      <c r="H4" s="911"/>
      <c r="I4" s="911"/>
    </row>
    <row r="5" spans="1:20" s="117" customFormat="1" ht="41" customHeight="1">
      <c r="A5" s="117" t="s">
        <v>666</v>
      </c>
      <c r="B5" s="910" t="s">
        <v>1204</v>
      </c>
      <c r="C5" s="910"/>
      <c r="D5" s="911"/>
      <c r="E5" s="911"/>
      <c r="F5" s="911"/>
      <c r="G5" s="911"/>
      <c r="H5" s="911"/>
      <c r="I5" s="911"/>
    </row>
    <row r="6" spans="1:20" s="117" customFormat="1" ht="30">
      <c r="A6" s="1077" t="s">
        <v>1639</v>
      </c>
      <c r="B6" s="1077"/>
      <c r="C6" s="1077"/>
      <c r="D6" s="1077"/>
      <c r="E6" s="1078"/>
      <c r="F6" s="911"/>
      <c r="G6" s="911"/>
      <c r="H6" s="911"/>
      <c r="I6" s="911"/>
      <c r="J6" s="911"/>
      <c r="K6" s="911"/>
      <c r="L6" s="911"/>
      <c r="M6" s="911"/>
      <c r="N6" s="911"/>
      <c r="R6" s="166" t="s">
        <v>899</v>
      </c>
    </row>
    <row r="7" spans="1:20" s="86" customFormat="1" ht="45">
      <c r="A7" s="86" t="s">
        <v>1635</v>
      </c>
      <c r="B7" s="86" t="s">
        <v>403</v>
      </c>
      <c r="C7" s="164" t="s">
        <v>1636</v>
      </c>
      <c r="D7" s="164" t="s">
        <v>492</v>
      </c>
      <c r="E7" s="164" t="s">
        <v>493</v>
      </c>
      <c r="F7" s="164" t="s">
        <v>1638</v>
      </c>
      <c r="G7" s="164" t="s">
        <v>185</v>
      </c>
      <c r="H7" s="164" t="s">
        <v>404</v>
      </c>
      <c r="I7" s="164" t="s">
        <v>405</v>
      </c>
      <c r="J7" s="164" t="s">
        <v>406</v>
      </c>
      <c r="K7" s="164" t="s">
        <v>407</v>
      </c>
      <c r="L7" s="164" t="s">
        <v>408</v>
      </c>
      <c r="M7" s="164" t="s">
        <v>409</v>
      </c>
      <c r="N7" s="164" t="s">
        <v>1637</v>
      </c>
      <c r="O7" s="165"/>
      <c r="Q7" s="164"/>
      <c r="T7" s="412"/>
    </row>
    <row r="8" spans="1:20" s="412" customFormat="1" ht="26">
      <c r="B8" s="412" t="s">
        <v>1631</v>
      </c>
      <c r="D8" s="413" t="s">
        <v>1409</v>
      </c>
      <c r="G8" s="413" t="s">
        <v>1409</v>
      </c>
      <c r="H8" s="413"/>
      <c r="I8" s="413"/>
      <c r="J8" s="413"/>
      <c r="K8" s="413"/>
      <c r="L8" s="413"/>
      <c r="M8" s="413"/>
      <c r="N8" s="413"/>
      <c r="O8" s="413"/>
      <c r="T8" s="153" t="s">
        <v>496</v>
      </c>
    </row>
    <row r="9" spans="1:20" ht="52">
      <c r="A9" s="153" t="s">
        <v>1640</v>
      </c>
      <c r="B9" s="153" t="s">
        <v>410</v>
      </c>
      <c r="C9" s="153" t="s">
        <v>0</v>
      </c>
      <c r="D9" s="153" t="s">
        <v>0</v>
      </c>
      <c r="E9" s="153" t="s">
        <v>0</v>
      </c>
      <c r="F9" s="153" t="s">
        <v>494</v>
      </c>
      <c r="H9" s="161">
        <v>41151</v>
      </c>
      <c r="I9" s="161">
        <v>42970</v>
      </c>
      <c r="J9" s="153">
        <v>1358696</v>
      </c>
      <c r="K9" s="153" t="s">
        <v>411</v>
      </c>
      <c r="L9" s="153" t="s">
        <v>412</v>
      </c>
      <c r="M9" s="153" t="s">
        <v>413</v>
      </c>
      <c r="N9" s="153" t="s">
        <v>2705</v>
      </c>
    </row>
    <row r="10" spans="1:20">
      <c r="A10" s="153"/>
      <c r="B10" s="153"/>
      <c r="C10" s="153"/>
      <c r="D10" s="153"/>
      <c r="E10" s="153"/>
      <c r="F10" s="153"/>
      <c r="G10" s="153"/>
      <c r="H10" s="153"/>
      <c r="I10" s="153"/>
      <c r="J10" s="153"/>
    </row>
    <row r="11" spans="1:20">
      <c r="A11" s="153"/>
      <c r="B11" s="153"/>
      <c r="C11" s="153"/>
      <c r="D11" s="153"/>
      <c r="E11" s="153"/>
      <c r="F11" s="153"/>
      <c r="G11" s="153"/>
      <c r="H11" s="153"/>
      <c r="I11" s="153"/>
      <c r="J11" s="153"/>
    </row>
    <row r="12" spans="1:20" ht="16" thickBot="1">
      <c r="A12" s="365" t="s">
        <v>414</v>
      </c>
      <c r="B12" s="366"/>
      <c r="C12" s="366"/>
      <c r="D12" s="366"/>
    </row>
    <row r="13" spans="1:20" ht="22">
      <c r="A13" s="792" t="s">
        <v>415</v>
      </c>
      <c r="B13" s="793" t="s">
        <v>23</v>
      </c>
      <c r="C13" s="793"/>
      <c r="D13" s="794" t="s">
        <v>416</v>
      </c>
    </row>
    <row r="14" spans="1:20" ht="30" customHeight="1" thickBot="1">
      <c r="A14" s="367" t="s">
        <v>402</v>
      </c>
      <c r="B14" s="368" t="s">
        <v>417</v>
      </c>
      <c r="C14" s="368"/>
      <c r="D14" s="368" t="s">
        <v>418</v>
      </c>
    </row>
    <row r="15" spans="1:20">
      <c r="A15" s="1391" t="s">
        <v>403</v>
      </c>
      <c r="B15" s="1391" t="s">
        <v>419</v>
      </c>
      <c r="C15" s="369"/>
      <c r="D15" s="369" t="s">
        <v>420</v>
      </c>
    </row>
    <row r="16" spans="1:20">
      <c r="A16" s="1392"/>
      <c r="B16" s="1392"/>
      <c r="C16" s="369"/>
      <c r="D16" s="370" t="s">
        <v>1634</v>
      </c>
    </row>
    <row r="17" spans="1:4">
      <c r="A17" s="1392"/>
      <c r="B17" s="1392"/>
      <c r="C17" s="369"/>
      <c r="D17" s="370" t="s">
        <v>1200</v>
      </c>
    </row>
    <row r="18" spans="1:4">
      <c r="A18" s="1392"/>
      <c r="B18" s="1392"/>
      <c r="C18" s="369"/>
      <c r="D18" s="370" t="s">
        <v>1201</v>
      </c>
    </row>
    <row r="19" spans="1:4">
      <c r="A19" s="1392"/>
      <c r="B19" s="1392"/>
      <c r="C19" s="369"/>
      <c r="D19" s="370" t="s">
        <v>1202</v>
      </c>
    </row>
    <row r="20" spans="1:4" ht="23" thickBot="1">
      <c r="A20" s="1393"/>
      <c r="B20" s="1393"/>
      <c r="C20" s="368"/>
      <c r="D20" s="371" t="s">
        <v>1203</v>
      </c>
    </row>
    <row r="21" spans="1:4" ht="23" thickBot="1">
      <c r="A21" s="372" t="s">
        <v>404</v>
      </c>
      <c r="B21" s="368" t="s">
        <v>421</v>
      </c>
      <c r="C21" s="368"/>
      <c r="D21" s="368" t="s">
        <v>422</v>
      </c>
    </row>
    <row r="22" spans="1:4" ht="23" thickBot="1">
      <c r="A22" s="367" t="s">
        <v>405</v>
      </c>
      <c r="B22" s="368" t="s">
        <v>423</v>
      </c>
      <c r="C22" s="368"/>
      <c r="D22" s="368" t="s">
        <v>422</v>
      </c>
    </row>
    <row r="23" spans="1:4" ht="23" thickBot="1">
      <c r="A23" s="367" t="s">
        <v>406</v>
      </c>
      <c r="B23" s="368" t="s">
        <v>424</v>
      </c>
      <c r="C23" s="368"/>
      <c r="D23" s="368"/>
    </row>
    <row r="24" spans="1:4" ht="16" thickBot="1">
      <c r="A24" s="367" t="s">
        <v>407</v>
      </c>
      <c r="B24" s="368" t="s">
        <v>425</v>
      </c>
      <c r="C24" s="368"/>
      <c r="D24" s="368"/>
    </row>
    <row r="25" spans="1:4" ht="42" customHeight="1" thickBot="1">
      <c r="A25" s="367" t="s">
        <v>408</v>
      </c>
      <c r="B25" s="368" t="s">
        <v>426</v>
      </c>
      <c r="C25" s="368"/>
      <c r="D25" s="368"/>
    </row>
    <row r="26" spans="1:4" ht="34" thickBot="1">
      <c r="A26" s="367" t="s">
        <v>409</v>
      </c>
      <c r="B26" s="368" t="s">
        <v>427</v>
      </c>
      <c r="C26" s="368"/>
      <c r="D26" s="368" t="s">
        <v>428</v>
      </c>
    </row>
    <row r="27" spans="1:4" ht="34" thickBot="1">
      <c r="A27" s="367" t="s">
        <v>429</v>
      </c>
      <c r="B27" s="368" t="s">
        <v>430</v>
      </c>
      <c r="C27" s="368"/>
      <c r="D27" s="368" t="s">
        <v>431</v>
      </c>
    </row>
    <row r="28" spans="1:4">
      <c r="A28" s="139"/>
    </row>
  </sheetData>
  <mergeCells count="9">
    <mergeCell ref="B15:B20"/>
    <mergeCell ref="A15:A20"/>
    <mergeCell ref="B4:I4"/>
    <mergeCell ref="B5:I5"/>
    <mergeCell ref="B1:I1"/>
    <mergeCell ref="C2:I2"/>
    <mergeCell ref="A6:N6"/>
    <mergeCell ref="L3:N3"/>
    <mergeCell ref="B3:I3"/>
  </mergeCells>
  <pageMargins left="0.7" right="0.7" top="0.75" bottom="0.75" header="0.3" footer="0.3"/>
  <pageSetup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2800-000000000000}">
          <x14:formula1>
            <xm:f>'Drop Down Values'!$A$4:$A$6</xm:f>
          </x14:formula1>
          <xm:sqref>B2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128"/>
  <sheetViews>
    <sheetView zoomScale="125" zoomScaleNormal="125" workbookViewId="0"/>
  </sheetViews>
  <sheetFormatPr baseColWidth="10" defaultColWidth="11.5" defaultRowHeight="15"/>
  <cols>
    <col min="1" max="1" width="19.1640625" customWidth="1"/>
    <col min="2" max="2" width="12" customWidth="1"/>
    <col min="3" max="3" width="13.5" customWidth="1"/>
    <col min="4" max="4" width="14.6640625" customWidth="1"/>
    <col min="5" max="5" width="13.5" customWidth="1"/>
    <col min="6" max="6" width="14.1640625" customWidth="1"/>
    <col min="8" max="8" width="18.5" customWidth="1"/>
  </cols>
  <sheetData>
    <row r="1" spans="1:10" s="117" customFormat="1" ht="32.25" customHeight="1">
      <c r="A1" s="573" t="s">
        <v>897</v>
      </c>
      <c r="B1" s="957" t="s">
        <v>1760</v>
      </c>
      <c r="C1" s="957"/>
      <c r="D1" s="957"/>
      <c r="E1" s="957"/>
      <c r="F1" s="957"/>
      <c r="G1" s="957"/>
      <c r="H1" s="957"/>
    </row>
    <row r="2" spans="1:10" s="117" customFormat="1" ht="36" customHeight="1">
      <c r="A2" s="309" t="s">
        <v>1128</v>
      </c>
      <c r="B2" s="304" t="s">
        <v>1133</v>
      </c>
      <c r="C2" s="1003" t="s">
        <v>1129</v>
      </c>
      <c r="D2" s="970"/>
      <c r="E2" s="970"/>
      <c r="F2" s="970"/>
      <c r="G2" s="970"/>
      <c r="H2" s="909"/>
    </row>
    <row r="3" spans="1:10" s="117" customFormat="1" ht="49" customHeight="1">
      <c r="A3" s="122" t="s">
        <v>141</v>
      </c>
      <c r="B3" s="910" t="s">
        <v>1922</v>
      </c>
      <c r="C3" s="911"/>
      <c r="D3" s="911"/>
      <c r="E3" s="911"/>
      <c r="F3" s="911"/>
      <c r="G3" s="911"/>
      <c r="H3" s="911"/>
    </row>
    <row r="4" spans="1:10" s="117" customFormat="1" ht="136" customHeight="1">
      <c r="A4" s="128" t="s">
        <v>142</v>
      </c>
      <c r="B4" s="896" t="s">
        <v>2706</v>
      </c>
      <c r="C4" s="941"/>
      <c r="D4" s="941"/>
      <c r="E4" s="941"/>
      <c r="F4" s="941"/>
      <c r="G4" s="941"/>
      <c r="H4" s="941"/>
      <c r="J4" s="125"/>
    </row>
    <row r="5" spans="1:10" s="117" customFormat="1" ht="81" customHeight="1">
      <c r="A5" s="117" t="s">
        <v>666</v>
      </c>
      <c r="B5" s="896" t="s">
        <v>1938</v>
      </c>
      <c r="C5" s="941"/>
      <c r="D5" s="941"/>
      <c r="E5" s="941"/>
      <c r="F5" s="941"/>
      <c r="G5" s="941"/>
      <c r="H5" s="941"/>
      <c r="I5" s="236" t="s">
        <v>899</v>
      </c>
    </row>
    <row r="6" spans="1:10" s="117" customFormat="1" ht="20" customHeight="1">
      <c r="B6" s="281"/>
      <c r="C6" s="249"/>
      <c r="D6" s="249"/>
      <c r="E6" s="249"/>
      <c r="F6" s="249"/>
      <c r="G6" s="249"/>
      <c r="H6" s="249"/>
      <c r="I6" s="117" t="s">
        <v>2904</v>
      </c>
    </row>
    <row r="7" spans="1:10">
      <c r="B7" s="269" t="s">
        <v>2707</v>
      </c>
      <c r="I7" t="s">
        <v>2905</v>
      </c>
    </row>
    <row r="8" spans="1:10" ht="50" customHeight="1">
      <c r="B8" s="1396" t="s">
        <v>1061</v>
      </c>
      <c r="C8" s="911"/>
      <c r="D8" s="911"/>
      <c r="E8" s="911"/>
      <c r="F8" s="911"/>
      <c r="G8" s="911"/>
      <c r="H8" s="911"/>
      <c r="I8" s="124" t="s">
        <v>2906</v>
      </c>
    </row>
    <row r="9" spans="1:10">
      <c r="B9" s="269" t="s">
        <v>965</v>
      </c>
      <c r="I9" s="124" t="s">
        <v>2907</v>
      </c>
    </row>
    <row r="10" spans="1:10" ht="41" customHeight="1">
      <c r="B10" s="1396" t="s">
        <v>966</v>
      </c>
      <c r="C10" s="911"/>
      <c r="D10" s="911"/>
      <c r="E10" s="911"/>
      <c r="F10" s="911"/>
      <c r="G10" s="911"/>
      <c r="H10" s="911"/>
    </row>
    <row r="11" spans="1:10" ht="51" customHeight="1">
      <c r="B11" s="1396" t="s">
        <v>967</v>
      </c>
      <c r="C11" s="911"/>
      <c r="D11" s="911"/>
      <c r="E11" s="911"/>
      <c r="F11" s="911"/>
      <c r="G11" s="911"/>
      <c r="H11" s="911"/>
    </row>
    <row r="12" spans="1:10" ht="57" customHeight="1">
      <c r="B12" s="1396" t="s">
        <v>968</v>
      </c>
      <c r="C12" s="911"/>
      <c r="D12" s="911"/>
      <c r="E12" s="911"/>
      <c r="F12" s="911"/>
      <c r="G12" s="911"/>
      <c r="H12" s="911"/>
    </row>
    <row r="13" spans="1:10" ht="34" customHeight="1">
      <c r="B13" s="1396" t="s">
        <v>969</v>
      </c>
      <c r="C13" s="911"/>
      <c r="D13" s="911"/>
      <c r="E13" s="911"/>
      <c r="F13" s="911"/>
      <c r="G13" s="911"/>
      <c r="H13" s="911"/>
    </row>
    <row r="14" spans="1:10" ht="35" customHeight="1">
      <c r="B14" s="1396" t="s">
        <v>970</v>
      </c>
      <c r="C14" s="911"/>
      <c r="D14" s="911"/>
      <c r="E14" s="911"/>
      <c r="F14" s="911"/>
      <c r="G14" s="911"/>
      <c r="H14" s="911"/>
    </row>
    <row r="15" spans="1:10" ht="22" customHeight="1">
      <c r="B15" s="269" t="s">
        <v>971</v>
      </c>
    </row>
    <row r="16" spans="1:10" ht="35" customHeight="1">
      <c r="B16" s="1396" t="s">
        <v>972</v>
      </c>
      <c r="C16" s="911"/>
      <c r="D16" s="911"/>
      <c r="E16" s="911"/>
      <c r="F16" s="911"/>
      <c r="G16" s="911"/>
      <c r="H16" s="911"/>
    </row>
    <row r="17" spans="2:8" ht="52" customHeight="1">
      <c r="B17" s="1396" t="s">
        <v>973</v>
      </c>
      <c r="C17" s="911"/>
      <c r="D17" s="911"/>
      <c r="E17" s="911"/>
      <c r="F17" s="911"/>
      <c r="G17" s="911"/>
      <c r="H17" s="911"/>
    </row>
    <row r="18" spans="2:8" ht="38" customHeight="1">
      <c r="B18" s="1396" t="s">
        <v>974</v>
      </c>
      <c r="C18" s="911"/>
      <c r="D18" s="911"/>
      <c r="E18" s="911"/>
      <c r="F18" s="911"/>
      <c r="G18" s="911"/>
      <c r="H18" s="911"/>
    </row>
    <row r="19" spans="2:8">
      <c r="B19" s="1396" t="s">
        <v>975</v>
      </c>
      <c r="C19" s="911"/>
      <c r="D19" s="911"/>
      <c r="E19" s="911"/>
      <c r="F19" s="911"/>
      <c r="G19" s="911"/>
      <c r="H19" s="911"/>
    </row>
    <row r="20" spans="2:8">
      <c r="B20" s="1396" t="s">
        <v>976</v>
      </c>
      <c r="C20" s="911"/>
      <c r="D20" s="911"/>
      <c r="E20" s="911"/>
      <c r="F20" s="911"/>
      <c r="G20" s="911"/>
      <c r="H20" s="911"/>
    </row>
    <row r="21" spans="2:8">
      <c r="B21" s="1396" t="s">
        <v>977</v>
      </c>
      <c r="C21" s="911"/>
      <c r="D21" s="911"/>
      <c r="E21" s="911"/>
      <c r="F21" s="911"/>
      <c r="G21" s="911"/>
      <c r="H21" s="911"/>
    </row>
    <row r="22" spans="2:8">
      <c r="B22" s="1396" t="s">
        <v>978</v>
      </c>
      <c r="C22" s="911"/>
      <c r="D22" s="911"/>
      <c r="E22" s="911"/>
      <c r="F22" s="911"/>
      <c r="G22" s="911"/>
      <c r="H22" s="911"/>
    </row>
    <row r="23" spans="2:8">
      <c r="B23" s="1396" t="s">
        <v>979</v>
      </c>
      <c r="C23" s="911"/>
      <c r="D23" s="911"/>
      <c r="E23" s="911"/>
      <c r="F23" s="911"/>
      <c r="G23" s="911"/>
      <c r="H23" s="911"/>
    </row>
    <row r="24" spans="2:8">
      <c r="B24" s="1396" t="s">
        <v>980</v>
      </c>
      <c r="C24" s="911"/>
      <c r="D24" s="911"/>
      <c r="E24" s="911"/>
      <c r="F24" s="911"/>
      <c r="G24" s="911"/>
      <c r="H24" s="911"/>
    </row>
    <row r="25" spans="2:8">
      <c r="B25" s="1396" t="s">
        <v>981</v>
      </c>
      <c r="C25" s="911"/>
      <c r="D25" s="911"/>
      <c r="E25" s="911"/>
      <c r="F25" s="911"/>
      <c r="G25" s="911"/>
      <c r="H25" s="911"/>
    </row>
    <row r="26" spans="2:8">
      <c r="B26" s="269" t="s">
        <v>982</v>
      </c>
    </row>
    <row r="27" spans="2:8" ht="50" customHeight="1">
      <c r="B27" s="1398" t="s">
        <v>983</v>
      </c>
      <c r="C27" s="941"/>
      <c r="D27" s="941"/>
      <c r="E27" s="941"/>
      <c r="F27" s="941"/>
      <c r="G27" s="941"/>
      <c r="H27" s="941"/>
    </row>
    <row r="28" spans="2:8" ht="51" customHeight="1">
      <c r="B28" s="1398" t="s">
        <v>984</v>
      </c>
      <c r="C28" s="941"/>
      <c r="D28" s="941"/>
      <c r="E28" s="941"/>
      <c r="F28" s="941"/>
      <c r="G28" s="941"/>
      <c r="H28" s="941"/>
    </row>
    <row r="29" spans="2:8">
      <c r="B29" s="269" t="s">
        <v>985</v>
      </c>
      <c r="C29" s="192"/>
    </row>
    <row r="30" spans="2:8" ht="38" customHeight="1">
      <c r="B30" s="1398" t="s">
        <v>986</v>
      </c>
      <c r="C30" s="941"/>
      <c r="D30" s="941"/>
      <c r="E30" s="941"/>
      <c r="F30" s="941"/>
      <c r="G30" s="941"/>
      <c r="H30" s="941"/>
    </row>
    <row r="31" spans="2:8">
      <c r="B31" s="269" t="s">
        <v>987</v>
      </c>
    </row>
    <row r="32" spans="2:8" ht="52" customHeight="1">
      <c r="B32" s="1397" t="s">
        <v>988</v>
      </c>
      <c r="C32" s="924"/>
      <c r="D32" s="924"/>
      <c r="E32" s="924"/>
      <c r="F32" s="924"/>
      <c r="G32" s="924"/>
      <c r="H32" s="924"/>
    </row>
    <row r="33" spans="1:9" ht="15" customHeight="1">
      <c r="B33" s="1397" t="s">
        <v>989</v>
      </c>
      <c r="C33" s="924"/>
      <c r="D33" s="924"/>
      <c r="E33" s="924"/>
      <c r="F33" s="924"/>
      <c r="G33" s="924"/>
      <c r="H33" s="924"/>
    </row>
    <row r="34" spans="1:9">
      <c r="B34" s="1397" t="s">
        <v>990</v>
      </c>
      <c r="C34" s="924"/>
      <c r="D34" s="924"/>
      <c r="E34" s="924"/>
      <c r="F34" s="924"/>
      <c r="G34" s="924"/>
      <c r="H34" s="924"/>
    </row>
    <row r="35" spans="1:9">
      <c r="B35" s="1397" t="s">
        <v>991</v>
      </c>
      <c r="C35" s="924"/>
      <c r="D35" s="924"/>
      <c r="E35" s="924"/>
      <c r="F35" s="924"/>
      <c r="G35" s="924"/>
      <c r="H35" s="924"/>
    </row>
    <row r="36" spans="1:9">
      <c r="B36" s="1397" t="s">
        <v>992</v>
      </c>
      <c r="C36" s="924"/>
      <c r="D36" s="924"/>
      <c r="E36" s="924"/>
      <c r="F36" s="924"/>
      <c r="G36" s="924"/>
      <c r="H36" s="924"/>
    </row>
    <row r="37" spans="1:9">
      <c r="B37" s="1397" t="s">
        <v>993</v>
      </c>
      <c r="C37" s="924"/>
      <c r="D37" s="924"/>
      <c r="E37" s="924"/>
      <c r="F37" s="924"/>
      <c r="G37" s="924"/>
      <c r="H37" s="924"/>
    </row>
    <row r="38" spans="1:9">
      <c r="B38" s="1397" t="s">
        <v>994</v>
      </c>
      <c r="C38" s="924"/>
      <c r="D38" s="924"/>
      <c r="E38" s="924"/>
      <c r="F38" s="924"/>
      <c r="G38" s="924"/>
      <c r="H38" s="924"/>
    </row>
    <row r="39" spans="1:9" ht="16" customHeight="1">
      <c r="B39" s="1397" t="s">
        <v>995</v>
      </c>
      <c r="C39" s="924"/>
      <c r="D39" s="924"/>
      <c r="E39" s="924"/>
      <c r="F39" s="924"/>
      <c r="G39" s="924"/>
      <c r="H39" s="924"/>
    </row>
    <row r="40" spans="1:9">
      <c r="B40" s="1397" t="s">
        <v>996</v>
      </c>
      <c r="C40" s="924"/>
      <c r="D40" s="924"/>
      <c r="E40" s="924"/>
      <c r="F40" s="924"/>
      <c r="G40" s="924"/>
      <c r="H40" s="924"/>
    </row>
    <row r="41" spans="1:9">
      <c r="B41" s="270"/>
      <c r="C41" s="193"/>
      <c r="D41" s="193"/>
      <c r="E41" s="193"/>
      <c r="F41" s="193"/>
      <c r="G41" s="193"/>
      <c r="H41" s="193"/>
    </row>
    <row r="42" spans="1:9">
      <c r="B42" s="269" t="s">
        <v>997</v>
      </c>
    </row>
    <row r="43" spans="1:9" ht="68" customHeight="1" thickBot="1">
      <c r="B43" s="1417" t="s">
        <v>1209</v>
      </c>
      <c r="C43" s="1417"/>
      <c r="D43" s="1417"/>
      <c r="E43" s="1417"/>
      <c r="F43" s="1417"/>
      <c r="G43" s="1417"/>
      <c r="H43" s="1417"/>
      <c r="I43" s="373"/>
    </row>
    <row r="44" spans="1:9" ht="20" thickBot="1">
      <c r="A44" t="s">
        <v>1643</v>
      </c>
      <c r="B44" s="1418" t="s">
        <v>998</v>
      </c>
      <c r="C44" s="1419"/>
      <c r="D44" s="1419"/>
      <c r="E44" s="1419"/>
      <c r="F44" s="1419"/>
      <c r="G44" s="1419"/>
      <c r="H44" s="1420"/>
    </row>
    <row r="45" spans="1:9" ht="28" customHeight="1" thickBot="1">
      <c r="B45" s="271" t="s">
        <v>999</v>
      </c>
      <c r="C45" s="1414" t="s">
        <v>1000</v>
      </c>
      <c r="D45" s="1415"/>
      <c r="E45" s="1416"/>
      <c r="F45" s="1435" t="s">
        <v>1001</v>
      </c>
      <c r="G45" s="1436"/>
      <c r="H45" s="273"/>
    </row>
    <row r="46" spans="1:9" ht="16" thickBot="1">
      <c r="B46" s="1432" t="s">
        <v>1002</v>
      </c>
      <c r="C46" s="1433"/>
      <c r="D46" s="1433"/>
      <c r="E46" s="1433"/>
      <c r="F46" s="1433"/>
      <c r="G46" s="1433"/>
      <c r="H46" s="1434"/>
    </row>
    <row r="47" spans="1:9" ht="16" thickBot="1">
      <c r="B47" s="1421" t="s">
        <v>148</v>
      </c>
      <c r="C47" s="1422"/>
      <c r="D47" s="1423"/>
      <c r="E47" s="272" t="s">
        <v>20</v>
      </c>
      <c r="F47" s="1421" t="s">
        <v>1003</v>
      </c>
      <c r="G47" s="1422"/>
      <c r="H47" s="1423"/>
    </row>
    <row r="48" spans="1:9" ht="56" customHeight="1" thickBot="1">
      <c r="B48" s="1403" t="s">
        <v>1004</v>
      </c>
      <c r="C48" s="1451"/>
      <c r="D48" s="1404"/>
      <c r="E48" s="273"/>
      <c r="F48" s="1414"/>
      <c r="G48" s="1415"/>
      <c r="H48" s="1416"/>
    </row>
    <row r="49" spans="2:8" ht="56" customHeight="1">
      <c r="B49" s="1399" t="s">
        <v>1005</v>
      </c>
      <c r="C49" s="1424"/>
      <c r="D49" s="1400"/>
      <c r="E49" s="1448"/>
      <c r="F49" s="1408" t="s">
        <v>1007</v>
      </c>
      <c r="G49" s="1409"/>
      <c r="H49" s="1410"/>
    </row>
    <row r="50" spans="2:8" ht="28" customHeight="1">
      <c r="B50" s="1425" t="s">
        <v>1006</v>
      </c>
      <c r="C50" s="1426"/>
      <c r="D50" s="1427"/>
      <c r="E50" s="1449"/>
      <c r="F50" s="1445" t="s">
        <v>1008</v>
      </c>
      <c r="G50" s="1446"/>
      <c r="H50" s="1447"/>
    </row>
    <row r="51" spans="2:8">
      <c r="B51" s="1428"/>
      <c r="C51" s="892"/>
      <c r="D51" s="1429"/>
      <c r="E51" s="1449"/>
      <c r="F51" s="1445"/>
      <c r="G51" s="1446"/>
      <c r="H51" s="1447"/>
    </row>
    <row r="52" spans="2:8">
      <c r="B52" s="1428"/>
      <c r="C52" s="892"/>
      <c r="D52" s="1429"/>
      <c r="E52" s="1449"/>
      <c r="F52" s="1445" t="s">
        <v>1009</v>
      </c>
      <c r="G52" s="1446"/>
      <c r="H52" s="1447"/>
    </row>
    <row r="53" spans="2:8" ht="16" thickBot="1">
      <c r="B53" s="1430"/>
      <c r="C53" s="1417"/>
      <c r="D53" s="1431"/>
      <c r="E53" s="1450"/>
      <c r="F53" s="1411" t="s">
        <v>1010</v>
      </c>
      <c r="G53" s="1412"/>
      <c r="H53" s="1413"/>
    </row>
    <row r="54" spans="2:8" ht="42" customHeight="1">
      <c r="B54" s="1399" t="s">
        <v>2651</v>
      </c>
      <c r="C54" s="1424"/>
      <c r="D54" s="1400"/>
      <c r="E54" s="1448"/>
      <c r="F54" s="1408"/>
      <c r="G54" s="1409"/>
      <c r="H54" s="1410"/>
    </row>
    <row r="55" spans="2:8" ht="28" customHeight="1" thickBot="1">
      <c r="B55" s="1401" t="s">
        <v>1011</v>
      </c>
      <c r="C55" s="1457"/>
      <c r="D55" s="1402"/>
      <c r="E55" s="1450"/>
      <c r="F55" s="1411"/>
      <c r="G55" s="1412"/>
      <c r="H55" s="1413"/>
    </row>
    <row r="56" spans="2:8" ht="56" customHeight="1" thickBot="1">
      <c r="B56" s="1454" t="s">
        <v>1012</v>
      </c>
      <c r="C56" s="1455"/>
      <c r="D56" s="1456"/>
      <c r="E56" s="275"/>
      <c r="F56" s="1442" t="s">
        <v>1013</v>
      </c>
      <c r="G56" s="1443"/>
      <c r="H56" s="1444"/>
    </row>
    <row r="57" spans="2:8" ht="16" thickBot="1">
      <c r="B57" s="1439"/>
      <c r="C57" s="1440"/>
      <c r="D57" s="1440"/>
      <c r="E57" s="1440"/>
      <c r="F57" s="1440"/>
      <c r="G57" s="1440"/>
      <c r="H57" s="1441"/>
    </row>
    <row r="58" spans="2:8" ht="16" thickBot="1">
      <c r="B58" s="1452" t="s">
        <v>1014</v>
      </c>
      <c r="C58" s="1453"/>
      <c r="D58" s="1452" t="s">
        <v>1015</v>
      </c>
      <c r="E58" s="1453"/>
      <c r="F58" s="276"/>
      <c r="G58" s="1437" t="s">
        <v>1017</v>
      </c>
      <c r="H58" s="1438"/>
    </row>
    <row r="59" spans="2:8" ht="16" thickBot="1">
      <c r="B59" s="1403" t="s">
        <v>696</v>
      </c>
      <c r="C59" s="1404"/>
      <c r="D59" s="1414" t="s">
        <v>495</v>
      </c>
      <c r="E59" s="1415"/>
      <c r="F59" s="1415"/>
      <c r="G59" s="1415"/>
      <c r="H59" s="1416"/>
    </row>
    <row r="60" spans="2:8">
      <c r="B60" s="1399" t="s">
        <v>621</v>
      </c>
      <c r="C60" s="1400"/>
      <c r="D60" s="1408"/>
      <c r="E60" s="1409"/>
      <c r="F60" s="1409"/>
      <c r="G60" s="1409"/>
      <c r="H60" s="1410"/>
    </row>
    <row r="61" spans="2:8" ht="16" thickBot="1">
      <c r="B61" s="1401"/>
      <c r="C61" s="1402"/>
      <c r="D61" s="1411"/>
      <c r="E61" s="1412"/>
      <c r="F61" s="1412"/>
      <c r="G61" s="1412"/>
      <c r="H61" s="1413"/>
    </row>
    <row r="62" spans="2:8" ht="33" customHeight="1" thickBot="1">
      <c r="B62" s="1405" t="s">
        <v>1016</v>
      </c>
      <c r="C62" s="1406"/>
      <c r="D62" s="1406"/>
      <c r="E62" s="1406"/>
      <c r="F62" s="1406"/>
      <c r="G62" s="1406"/>
      <c r="H62" s="1407"/>
    </row>
    <row r="65" spans="1:9" ht="15" customHeight="1">
      <c r="B65" s="269" t="s">
        <v>1018</v>
      </c>
      <c r="C65" s="269"/>
      <c r="D65" s="269"/>
      <c r="E65" s="269"/>
      <c r="F65" s="269"/>
      <c r="G65" s="269"/>
      <c r="H65" s="269"/>
    </row>
    <row r="66" spans="1:9" ht="68" customHeight="1" thickBot="1">
      <c r="B66" s="1417" t="s">
        <v>1212</v>
      </c>
      <c r="C66" s="1458"/>
      <c r="D66" s="1458"/>
      <c r="E66" s="1458"/>
      <c r="F66" s="1458"/>
      <c r="G66" s="1458"/>
      <c r="H66" s="1458"/>
      <c r="I66" s="84" t="s">
        <v>1211</v>
      </c>
    </row>
    <row r="67" spans="1:9" ht="20" thickBot="1">
      <c r="A67" t="s">
        <v>1642</v>
      </c>
      <c r="B67" s="1418" t="s">
        <v>1019</v>
      </c>
      <c r="C67" s="1419"/>
      <c r="D67" s="1419"/>
      <c r="E67" s="1419"/>
      <c r="F67" s="1419"/>
      <c r="G67" s="1419"/>
      <c r="H67" s="1420"/>
    </row>
    <row r="68" spans="1:9" ht="42" customHeight="1" thickBot="1">
      <c r="B68" s="271" t="s">
        <v>999</v>
      </c>
      <c r="C68" s="1414" t="s">
        <v>1000</v>
      </c>
      <c r="D68" s="1416"/>
      <c r="E68" s="1435" t="s">
        <v>1001</v>
      </c>
      <c r="F68" s="1436"/>
      <c r="G68" s="1414"/>
      <c r="H68" s="1416"/>
    </row>
    <row r="69" spans="1:9" ht="16" thickBot="1">
      <c r="B69" s="1432" t="s">
        <v>1002</v>
      </c>
      <c r="C69" s="1433"/>
      <c r="D69" s="1433"/>
      <c r="E69" s="1433"/>
      <c r="F69" s="1433"/>
      <c r="G69" s="1433"/>
      <c r="H69" s="1434"/>
    </row>
    <row r="70" spans="1:9" ht="16" thickBot="1">
      <c r="B70" s="1421" t="s">
        <v>148</v>
      </c>
      <c r="C70" s="1423"/>
      <c r="D70" s="272" t="s">
        <v>20</v>
      </c>
      <c r="E70" s="1421" t="s">
        <v>1003</v>
      </c>
      <c r="F70" s="1422"/>
      <c r="G70" s="1422"/>
      <c r="H70" s="1423"/>
    </row>
    <row r="71" spans="1:9" ht="89" customHeight="1" thickBot="1">
      <c r="B71" s="1471" t="s">
        <v>1020</v>
      </c>
      <c r="C71" s="1472"/>
      <c r="D71" s="273"/>
      <c r="E71" s="1414"/>
      <c r="F71" s="1415"/>
      <c r="G71" s="1415"/>
      <c r="H71" s="1416"/>
    </row>
    <row r="72" spans="1:9" ht="80" customHeight="1">
      <c r="B72" s="1473" t="s">
        <v>1021</v>
      </c>
      <c r="C72" s="1474"/>
      <c r="D72" s="1448"/>
      <c r="E72" s="1408" t="s">
        <v>1022</v>
      </c>
      <c r="F72" s="1409"/>
      <c r="G72" s="1409"/>
      <c r="H72" s="1410"/>
    </row>
    <row r="73" spans="1:9">
      <c r="B73" s="1477"/>
      <c r="C73" s="1478"/>
      <c r="D73" s="1449"/>
      <c r="E73" s="1479" t="s">
        <v>1023</v>
      </c>
      <c r="F73" s="1480"/>
      <c r="G73" s="1480"/>
      <c r="H73" s="1481"/>
    </row>
    <row r="74" spans="1:9">
      <c r="B74" s="1477"/>
      <c r="C74" s="1478"/>
      <c r="D74" s="1449"/>
      <c r="E74" s="1445" t="s">
        <v>1009</v>
      </c>
      <c r="F74" s="1446"/>
      <c r="G74" s="1446"/>
      <c r="H74" s="1447"/>
    </row>
    <row r="75" spans="1:9" ht="37" customHeight="1" thickBot="1">
      <c r="B75" s="1475"/>
      <c r="C75" s="1476"/>
      <c r="D75" s="1450"/>
      <c r="E75" s="1411" t="s">
        <v>1010</v>
      </c>
      <c r="F75" s="1412"/>
      <c r="G75" s="1412"/>
      <c r="H75" s="1413"/>
    </row>
    <row r="76" spans="1:9" ht="70" customHeight="1">
      <c r="B76" s="1473" t="s">
        <v>2652</v>
      </c>
      <c r="C76" s="1474"/>
      <c r="D76" s="1448"/>
      <c r="E76" s="1408"/>
      <c r="F76" s="1409"/>
      <c r="G76" s="1409"/>
      <c r="H76" s="1410"/>
    </row>
    <row r="77" spans="1:9" ht="39" customHeight="1" thickBot="1">
      <c r="B77" s="1475" t="s">
        <v>1024</v>
      </c>
      <c r="C77" s="1476"/>
      <c r="D77" s="1450"/>
      <c r="E77" s="1411"/>
      <c r="F77" s="1412"/>
      <c r="G77" s="1412"/>
      <c r="H77" s="1413"/>
    </row>
    <row r="78" spans="1:9" ht="121" customHeight="1" thickBot="1">
      <c r="B78" s="1471" t="s">
        <v>1012</v>
      </c>
      <c r="C78" s="1472"/>
      <c r="D78" s="273"/>
      <c r="E78" s="1414" t="s">
        <v>1013</v>
      </c>
      <c r="F78" s="1415"/>
      <c r="G78" s="1415"/>
      <c r="H78" s="1416"/>
    </row>
    <row r="79" spans="1:9" ht="16" thickBot="1">
      <c r="B79" s="1469"/>
      <c r="C79" s="1470"/>
      <c r="D79" s="277"/>
      <c r="E79" s="1466"/>
      <c r="F79" s="1467"/>
      <c r="G79" s="1467"/>
      <c r="H79" s="1468"/>
    </row>
    <row r="80" spans="1:9" ht="29" thickBot="1">
      <c r="B80" s="1464" t="s">
        <v>1014</v>
      </c>
      <c r="C80" s="1465"/>
      <c r="D80" s="278" t="s">
        <v>1025</v>
      </c>
      <c r="E80" s="273"/>
      <c r="F80" s="1462" t="s">
        <v>1017</v>
      </c>
      <c r="G80" s="1463"/>
      <c r="H80" s="273"/>
    </row>
    <row r="81" spans="1:8" ht="16" thickBot="1">
      <c r="B81" s="1403" t="s">
        <v>696</v>
      </c>
      <c r="C81" s="1404"/>
      <c r="D81" s="1414"/>
      <c r="E81" s="1415"/>
      <c r="F81" s="1415"/>
      <c r="G81" s="1415"/>
      <c r="H81" s="1416"/>
    </row>
    <row r="82" spans="1:8">
      <c r="B82" s="1399" t="s">
        <v>621</v>
      </c>
      <c r="C82" s="1400"/>
      <c r="D82" s="1408"/>
      <c r="E82" s="1409"/>
      <c r="F82" s="1409"/>
      <c r="G82" s="1409"/>
      <c r="H82" s="1410"/>
    </row>
    <row r="83" spans="1:8" ht="16" thickBot="1">
      <c r="B83" s="1401"/>
      <c r="C83" s="1402"/>
      <c r="D83" s="1411"/>
      <c r="E83" s="1412"/>
      <c r="F83" s="1412"/>
      <c r="G83" s="1412"/>
      <c r="H83" s="1413"/>
    </row>
    <row r="84" spans="1:8" ht="32" customHeight="1" thickBot="1">
      <c r="B84" s="1459" t="s">
        <v>1026</v>
      </c>
      <c r="C84" s="1460"/>
      <c r="D84" s="1460"/>
      <c r="E84" s="1460"/>
      <c r="F84" s="1460"/>
      <c r="G84" s="1460"/>
      <c r="H84" s="1461"/>
    </row>
    <row r="86" spans="1:8">
      <c r="B86" s="269" t="s">
        <v>1027</v>
      </c>
    </row>
    <row r="87" spans="1:8" ht="251" customHeight="1">
      <c r="B87" s="890" t="s">
        <v>1028</v>
      </c>
      <c r="C87" s="890"/>
      <c r="D87" s="890"/>
      <c r="E87" s="890"/>
      <c r="F87" s="890"/>
      <c r="G87" s="890"/>
      <c r="H87" s="890"/>
    </row>
    <row r="88" spans="1:8">
      <c r="B88" s="86" t="s">
        <v>1029</v>
      </c>
    </row>
    <row r="89" spans="1:8" ht="16" thickBot="1">
      <c r="A89" s="295"/>
    </row>
    <row r="90" spans="1:8" ht="29" thickBot="1">
      <c r="B90" s="1149" t="s">
        <v>1030</v>
      </c>
      <c r="C90" s="1122"/>
      <c r="D90" s="1122"/>
      <c r="E90" s="1122"/>
      <c r="F90" s="990"/>
      <c r="G90" s="250" t="s">
        <v>1031</v>
      </c>
      <c r="H90" s="279" t="s">
        <v>1032</v>
      </c>
    </row>
    <row r="91" spans="1:8" ht="70" customHeight="1" thickBot="1">
      <c r="B91" s="1482" t="s">
        <v>1036</v>
      </c>
      <c r="C91" s="1122"/>
      <c r="D91" s="1122"/>
      <c r="E91" s="1122"/>
      <c r="F91" s="990"/>
      <c r="G91" s="251" t="s">
        <v>1</v>
      </c>
      <c r="H91" s="263" t="s">
        <v>0</v>
      </c>
    </row>
    <row r="92" spans="1:8" ht="55" customHeight="1" thickBot="1">
      <c r="B92" s="1482" t="s">
        <v>1033</v>
      </c>
      <c r="C92" s="1122"/>
      <c r="D92" s="1122"/>
      <c r="E92" s="1122"/>
      <c r="F92" s="990"/>
      <c r="G92" s="251" t="s">
        <v>1</v>
      </c>
      <c r="H92" s="263" t="s">
        <v>0</v>
      </c>
    </row>
    <row r="93" spans="1:8" ht="60" customHeight="1" thickBot="1">
      <c r="B93" s="1483" t="s">
        <v>1034</v>
      </c>
      <c r="C93" s="1013"/>
      <c r="D93" s="1013"/>
      <c r="E93" s="1013"/>
      <c r="F93" s="911"/>
      <c r="G93" s="251" t="s">
        <v>1</v>
      </c>
      <c r="H93" s="263" t="s">
        <v>0</v>
      </c>
    </row>
    <row r="94" spans="1:8" ht="81" customHeight="1" thickBot="1">
      <c r="B94" s="1482" t="s">
        <v>1037</v>
      </c>
      <c r="C94" s="1122"/>
      <c r="D94" s="1122"/>
      <c r="E94" s="1122"/>
      <c r="F94" s="990"/>
      <c r="G94" s="251" t="s">
        <v>0</v>
      </c>
      <c r="H94" s="263" t="s">
        <v>0</v>
      </c>
    </row>
    <row r="95" spans="1:8" ht="43" customHeight="1" thickBot="1">
      <c r="B95" s="1482" t="s">
        <v>1035</v>
      </c>
      <c r="C95" s="1122"/>
      <c r="D95" s="1122"/>
      <c r="E95" s="1122"/>
      <c r="F95" s="990"/>
      <c r="G95" s="251" t="s">
        <v>0</v>
      </c>
      <c r="H95" s="263" t="s">
        <v>0</v>
      </c>
    </row>
    <row r="96" spans="1:8" ht="16" thickBot="1"/>
    <row r="97" spans="1:8" ht="20" thickBot="1">
      <c r="A97" s="295" t="s">
        <v>1641</v>
      </c>
      <c r="B97" s="1418" t="s">
        <v>1038</v>
      </c>
      <c r="C97" s="1419"/>
      <c r="D97" s="1419"/>
      <c r="E97" s="1419"/>
      <c r="F97" s="1419"/>
      <c r="G97" s="1419"/>
      <c r="H97" s="1420"/>
    </row>
    <row r="98" spans="1:8" ht="16" thickBot="1">
      <c r="B98" s="271" t="s">
        <v>999</v>
      </c>
      <c r="C98" s="1414" t="s">
        <v>1000</v>
      </c>
      <c r="D98" s="1415"/>
      <c r="E98" s="1415"/>
      <c r="F98" s="1416"/>
      <c r="G98" s="1435" t="s">
        <v>1001</v>
      </c>
      <c r="H98" s="1436"/>
    </row>
    <row r="99" spans="1:8" ht="16" thickBot="1">
      <c r="B99" s="1502" t="s">
        <v>1039</v>
      </c>
      <c r="C99" s="1503"/>
      <c r="D99" s="1503"/>
      <c r="E99" s="1503"/>
      <c r="F99" s="1503"/>
      <c r="G99" s="1503"/>
      <c r="H99" s="1504"/>
    </row>
    <row r="100" spans="1:8" ht="16" thickBot="1">
      <c r="B100" s="1421" t="s">
        <v>148</v>
      </c>
      <c r="C100" s="1422"/>
      <c r="D100" s="1423"/>
      <c r="E100" s="1421" t="s">
        <v>20</v>
      </c>
      <c r="F100" s="1422"/>
      <c r="G100" s="1423"/>
      <c r="H100" s="272" t="s">
        <v>1003</v>
      </c>
    </row>
    <row r="101" spans="1:8" ht="49" customHeight="1" thickBot="1">
      <c r="B101" s="1403" t="s">
        <v>1040</v>
      </c>
      <c r="C101" s="1451"/>
      <c r="D101" s="1404"/>
      <c r="E101" s="1414"/>
      <c r="F101" s="1415"/>
      <c r="G101" s="1416"/>
      <c r="H101" s="273"/>
    </row>
    <row r="102" spans="1:8" ht="35" customHeight="1">
      <c r="B102" s="1399" t="s">
        <v>1041</v>
      </c>
      <c r="C102" s="1424"/>
      <c r="D102" s="1400"/>
      <c r="E102" s="1408"/>
      <c r="F102" s="1409"/>
      <c r="G102" s="1410"/>
      <c r="H102" s="274" t="s">
        <v>1042</v>
      </c>
    </row>
    <row r="103" spans="1:8" ht="25" customHeight="1">
      <c r="B103" s="1425"/>
      <c r="C103" s="1426"/>
      <c r="D103" s="1427"/>
      <c r="E103" s="1445"/>
      <c r="F103" s="1446"/>
      <c r="G103" s="1447"/>
      <c r="H103" s="280" t="s">
        <v>1060</v>
      </c>
    </row>
    <row r="104" spans="1:8" ht="9" customHeight="1">
      <c r="B104" s="1425"/>
      <c r="C104" s="1426"/>
      <c r="D104" s="1427"/>
      <c r="E104" s="1445"/>
      <c r="F104" s="1446"/>
      <c r="G104" s="1447"/>
      <c r="H104" s="280"/>
    </row>
    <row r="105" spans="1:8" ht="19" customHeight="1" thickBot="1">
      <c r="B105" s="1425"/>
      <c r="C105" s="1426"/>
      <c r="D105" s="1427"/>
      <c r="E105" s="1411"/>
      <c r="F105" s="1412"/>
      <c r="G105" s="1413"/>
      <c r="H105" s="273" t="s">
        <v>1010</v>
      </c>
    </row>
    <row r="106" spans="1:8" ht="42" customHeight="1">
      <c r="B106" s="1425"/>
      <c r="C106" s="1426"/>
      <c r="D106" s="1427"/>
      <c r="E106" s="1408"/>
      <c r="F106" s="1409"/>
      <c r="G106" s="1410"/>
      <c r="H106" s="274" t="s">
        <v>1043</v>
      </c>
    </row>
    <row r="107" spans="1:8" ht="26" customHeight="1">
      <c r="B107" s="1425"/>
      <c r="C107" s="1426"/>
      <c r="D107" s="1427"/>
      <c r="E107" s="1445"/>
      <c r="F107" s="1446"/>
      <c r="G107" s="1447"/>
      <c r="H107" s="280" t="s">
        <v>1044</v>
      </c>
    </row>
    <row r="108" spans="1:8" ht="16" thickBot="1">
      <c r="B108" s="1425"/>
      <c r="C108" s="1426"/>
      <c r="D108" s="1427"/>
      <c r="E108" s="1411"/>
      <c r="F108" s="1412"/>
      <c r="G108" s="1413"/>
      <c r="H108" s="273" t="s">
        <v>1045</v>
      </c>
    </row>
    <row r="109" spans="1:8" ht="40" customHeight="1">
      <c r="B109" s="1425"/>
      <c r="C109" s="1426"/>
      <c r="D109" s="1427"/>
      <c r="E109" s="1408"/>
      <c r="F109" s="1409"/>
      <c r="G109" s="1410"/>
      <c r="H109" s="274" t="s">
        <v>1046</v>
      </c>
    </row>
    <row r="110" spans="1:8" ht="30" customHeight="1">
      <c r="B110" s="1425"/>
      <c r="C110" s="1426"/>
      <c r="D110" s="1427"/>
      <c r="E110" s="1445"/>
      <c r="F110" s="1446"/>
      <c r="G110" s="1447"/>
      <c r="H110" s="280" t="s">
        <v>1044</v>
      </c>
    </row>
    <row r="111" spans="1:8" ht="16" thickBot="1">
      <c r="B111" s="1425"/>
      <c r="C111" s="1426"/>
      <c r="D111" s="1427"/>
      <c r="E111" s="1411"/>
      <c r="F111" s="1412"/>
      <c r="G111" s="1413"/>
      <c r="H111" s="273" t="s">
        <v>1047</v>
      </c>
    </row>
    <row r="112" spans="1:8" ht="52" customHeight="1">
      <c r="B112" s="1425"/>
      <c r="C112" s="1426"/>
      <c r="D112" s="1427"/>
      <c r="E112" s="1408"/>
      <c r="F112" s="1409"/>
      <c r="G112" s="1410"/>
      <c r="H112" s="274" t="s">
        <v>1048</v>
      </c>
    </row>
    <row r="113" spans="2:8" ht="30" customHeight="1">
      <c r="B113" s="1425"/>
      <c r="C113" s="1426"/>
      <c r="D113" s="1427"/>
      <c r="E113" s="1445"/>
      <c r="F113" s="1446"/>
      <c r="G113" s="1447"/>
      <c r="H113" s="280" t="s">
        <v>1044</v>
      </c>
    </row>
    <row r="114" spans="2:8" ht="36" customHeight="1">
      <c r="B114" s="1425"/>
      <c r="C114" s="1426"/>
      <c r="D114" s="1427"/>
      <c r="E114" s="1445"/>
      <c r="F114" s="1446"/>
      <c r="G114" s="1447"/>
      <c r="H114" s="274" t="s">
        <v>1049</v>
      </c>
    </row>
    <row r="115" spans="2:8" ht="55" customHeight="1" thickBot="1">
      <c r="B115" s="1401"/>
      <c r="C115" s="1457"/>
      <c r="D115" s="1402"/>
      <c r="E115" s="1411"/>
      <c r="F115" s="1412"/>
      <c r="G115" s="1413"/>
      <c r="H115" s="273" t="s">
        <v>1050</v>
      </c>
    </row>
    <row r="116" spans="2:8">
      <c r="B116" s="1493" t="s">
        <v>1051</v>
      </c>
      <c r="C116" s="1494"/>
      <c r="D116" s="1495"/>
      <c r="E116" s="1408"/>
      <c r="F116" s="1409"/>
      <c r="G116" s="1410"/>
      <c r="H116" s="1448" t="s">
        <v>1053</v>
      </c>
    </row>
    <row r="117" spans="2:8" ht="66" customHeight="1" thickBot="1">
      <c r="B117" s="1401" t="s">
        <v>1052</v>
      </c>
      <c r="C117" s="1457"/>
      <c r="D117" s="1402"/>
      <c r="E117" s="1411"/>
      <c r="F117" s="1412"/>
      <c r="G117" s="1413"/>
      <c r="H117" s="1450"/>
    </row>
    <row r="118" spans="2:8" ht="32" customHeight="1">
      <c r="B118" s="1484" t="s">
        <v>1054</v>
      </c>
      <c r="C118" s="1485"/>
      <c r="D118" s="1486"/>
      <c r="E118" s="1408"/>
      <c r="F118" s="1409"/>
      <c r="G118" s="1410"/>
      <c r="H118" s="274" t="s">
        <v>1055</v>
      </c>
    </row>
    <row r="119" spans="2:8" ht="34" customHeight="1">
      <c r="B119" s="1487"/>
      <c r="C119" s="1488"/>
      <c r="D119" s="1489"/>
      <c r="E119" s="1445"/>
      <c r="F119" s="1446"/>
      <c r="G119" s="1447"/>
      <c r="H119" s="280" t="s">
        <v>1044</v>
      </c>
    </row>
    <row r="120" spans="2:8" ht="82" customHeight="1">
      <c r="B120" s="1487"/>
      <c r="C120" s="1488"/>
      <c r="D120" s="1489"/>
      <c r="E120" s="1445"/>
      <c r="F120" s="1446"/>
      <c r="G120" s="1447"/>
      <c r="H120" s="274" t="s">
        <v>1056</v>
      </c>
    </row>
    <row r="121" spans="2:8" ht="46" customHeight="1" thickBot="1">
      <c r="B121" s="1490"/>
      <c r="C121" s="1491"/>
      <c r="D121" s="1492"/>
      <c r="E121" s="1411"/>
      <c r="F121" s="1412"/>
      <c r="G121" s="1413"/>
      <c r="H121" s="273" t="s">
        <v>1057</v>
      </c>
    </row>
    <row r="122" spans="2:8" ht="81" customHeight="1" thickBot="1">
      <c r="B122" s="1499" t="s">
        <v>1058</v>
      </c>
      <c r="C122" s="1500"/>
      <c r="D122" s="1501"/>
      <c r="E122" s="1414"/>
      <c r="F122" s="1415"/>
      <c r="G122" s="1416"/>
      <c r="H122" s="273" t="s">
        <v>1059</v>
      </c>
    </row>
    <row r="123" spans="2:8" ht="16" thickBot="1">
      <c r="B123" s="1496"/>
      <c r="C123" s="1497"/>
      <c r="D123" s="1497"/>
      <c r="E123" s="1497"/>
      <c r="F123" s="1497"/>
      <c r="G123" s="1497"/>
      <c r="H123" s="1498"/>
    </row>
    <row r="124" spans="2:8" ht="16" thickBot="1">
      <c r="B124" s="1464" t="s">
        <v>1014</v>
      </c>
      <c r="C124" s="1465"/>
      <c r="D124" s="1464" t="s">
        <v>1025</v>
      </c>
      <c r="E124" s="1465"/>
      <c r="F124" s="1414"/>
      <c r="G124" s="1415"/>
      <c r="H124" s="1416"/>
    </row>
    <row r="125" spans="2:8" ht="16" thickBot="1">
      <c r="B125" s="1403" t="s">
        <v>696</v>
      </c>
      <c r="C125" s="1404"/>
      <c r="D125" s="1414"/>
      <c r="E125" s="1415"/>
      <c r="F125" s="1415"/>
      <c r="G125" s="1415"/>
      <c r="H125" s="1416"/>
    </row>
    <row r="126" spans="2:8">
      <c r="B126" s="1399" t="s">
        <v>621</v>
      </c>
      <c r="C126" s="1400"/>
      <c r="D126" s="1408"/>
      <c r="E126" s="1409"/>
      <c r="F126" s="1409"/>
      <c r="G126" s="1409"/>
      <c r="H126" s="1410"/>
    </row>
    <row r="127" spans="2:8" ht="16" thickBot="1">
      <c r="B127" s="1401"/>
      <c r="C127" s="1402"/>
      <c r="D127" s="1411"/>
      <c r="E127" s="1412"/>
      <c r="F127" s="1412"/>
      <c r="G127" s="1412"/>
      <c r="H127" s="1413"/>
    </row>
    <row r="128" spans="2:8" ht="32" customHeight="1" thickBot="1">
      <c r="B128" s="1459" t="s">
        <v>1026</v>
      </c>
      <c r="C128" s="1460"/>
      <c r="D128" s="1460"/>
      <c r="E128" s="1460"/>
      <c r="F128" s="1460"/>
      <c r="G128" s="1460"/>
      <c r="H128" s="1461"/>
    </row>
  </sheetData>
  <mergeCells count="136">
    <mergeCell ref="B122:D122"/>
    <mergeCell ref="E100:G100"/>
    <mergeCell ref="B100:D100"/>
    <mergeCell ref="B99:H99"/>
    <mergeCell ref="G98:H98"/>
    <mergeCell ref="C98:F98"/>
    <mergeCell ref="E109:G111"/>
    <mergeCell ref="E106:G108"/>
    <mergeCell ref="E102:G105"/>
    <mergeCell ref="B102:D115"/>
    <mergeCell ref="E101:G101"/>
    <mergeCell ref="B101:D101"/>
    <mergeCell ref="B128:H128"/>
    <mergeCell ref="D126:H127"/>
    <mergeCell ref="B126:C127"/>
    <mergeCell ref="D125:H125"/>
    <mergeCell ref="B125:C125"/>
    <mergeCell ref="B90:F90"/>
    <mergeCell ref="B91:F91"/>
    <mergeCell ref="B92:F92"/>
    <mergeCell ref="B93:F93"/>
    <mergeCell ref="B94:F94"/>
    <mergeCell ref="B95:F95"/>
    <mergeCell ref="B97:H97"/>
    <mergeCell ref="E118:G121"/>
    <mergeCell ref="B118:D121"/>
    <mergeCell ref="H116:H117"/>
    <mergeCell ref="E116:G117"/>
    <mergeCell ref="E112:G115"/>
    <mergeCell ref="B116:D116"/>
    <mergeCell ref="B117:D117"/>
    <mergeCell ref="F124:H124"/>
    <mergeCell ref="D124:E124"/>
    <mergeCell ref="B124:C124"/>
    <mergeCell ref="B123:H123"/>
    <mergeCell ref="E122:G122"/>
    <mergeCell ref="B87:H87"/>
    <mergeCell ref="B69:H69"/>
    <mergeCell ref="G68:H68"/>
    <mergeCell ref="E68:F68"/>
    <mergeCell ref="C68:D68"/>
    <mergeCell ref="E72:H72"/>
    <mergeCell ref="D72:D75"/>
    <mergeCell ref="B72:C75"/>
    <mergeCell ref="E71:H71"/>
    <mergeCell ref="B71:C71"/>
    <mergeCell ref="E70:H70"/>
    <mergeCell ref="B70:C70"/>
    <mergeCell ref="E73:H73"/>
    <mergeCell ref="E74:H74"/>
    <mergeCell ref="E75:H75"/>
    <mergeCell ref="B66:H66"/>
    <mergeCell ref="B67:H67"/>
    <mergeCell ref="B84:H84"/>
    <mergeCell ref="D82:H83"/>
    <mergeCell ref="B82:C83"/>
    <mergeCell ref="D81:H81"/>
    <mergeCell ref="B81:C81"/>
    <mergeCell ref="F80:G80"/>
    <mergeCell ref="B80:C80"/>
    <mergeCell ref="E79:H79"/>
    <mergeCell ref="B79:C79"/>
    <mergeCell ref="E78:H78"/>
    <mergeCell ref="B78:C78"/>
    <mergeCell ref="E76:H77"/>
    <mergeCell ref="D76:D77"/>
    <mergeCell ref="B76:C76"/>
    <mergeCell ref="B77:C77"/>
    <mergeCell ref="F48:H48"/>
    <mergeCell ref="F49:H49"/>
    <mergeCell ref="F50:H50"/>
    <mergeCell ref="F51:H51"/>
    <mergeCell ref="F52:H52"/>
    <mergeCell ref="F53:H53"/>
    <mergeCell ref="E49:E53"/>
    <mergeCell ref="B48:D48"/>
    <mergeCell ref="D58:E58"/>
    <mergeCell ref="B58:C58"/>
    <mergeCell ref="B56:D56"/>
    <mergeCell ref="E54:E55"/>
    <mergeCell ref="B54:D54"/>
    <mergeCell ref="B55:D55"/>
    <mergeCell ref="B60:C61"/>
    <mergeCell ref="B59:C59"/>
    <mergeCell ref="B62:H62"/>
    <mergeCell ref="D60:H61"/>
    <mergeCell ref="D59:H59"/>
    <mergeCell ref="B38:H38"/>
    <mergeCell ref="B39:H39"/>
    <mergeCell ref="B40:H40"/>
    <mergeCell ref="B43:H43"/>
    <mergeCell ref="B44:H44"/>
    <mergeCell ref="B47:D47"/>
    <mergeCell ref="C45:E45"/>
    <mergeCell ref="B49:D49"/>
    <mergeCell ref="B50:D50"/>
    <mergeCell ref="B51:D51"/>
    <mergeCell ref="B52:D52"/>
    <mergeCell ref="B53:D53"/>
    <mergeCell ref="F47:H47"/>
    <mergeCell ref="B46:H46"/>
    <mergeCell ref="F45:G45"/>
    <mergeCell ref="G58:H58"/>
    <mergeCell ref="B57:H57"/>
    <mergeCell ref="F56:H56"/>
    <mergeCell ref="F54:H55"/>
    <mergeCell ref="B36:H36"/>
    <mergeCell ref="B37:H37"/>
    <mergeCell ref="B27:H27"/>
    <mergeCell ref="B28:H28"/>
    <mergeCell ref="B30:H30"/>
    <mergeCell ref="B5:H5"/>
    <mergeCell ref="B32:H32"/>
    <mergeCell ref="B21:H21"/>
    <mergeCell ref="B22:H22"/>
    <mergeCell ref="B23:H23"/>
    <mergeCell ref="B24:H24"/>
    <mergeCell ref="B25:H25"/>
    <mergeCell ref="B16:H16"/>
    <mergeCell ref="B17:H17"/>
    <mergeCell ref="B18:H18"/>
    <mergeCell ref="B19:H19"/>
    <mergeCell ref="B20:H20"/>
    <mergeCell ref="B10:H10"/>
    <mergeCell ref="B11:H11"/>
    <mergeCell ref="B12:H12"/>
    <mergeCell ref="B13:H13"/>
    <mergeCell ref="B1:H1"/>
    <mergeCell ref="C2:H2"/>
    <mergeCell ref="B14:H14"/>
    <mergeCell ref="B8:H8"/>
    <mergeCell ref="B3:H3"/>
    <mergeCell ref="B4:H4"/>
    <mergeCell ref="B33:H33"/>
    <mergeCell ref="B34:H34"/>
    <mergeCell ref="B35:H35"/>
  </mergeCells>
  <phoneticPr fontId="41" type="noConversion"/>
  <hyperlinks>
    <hyperlink ref="I66" location="'User Asset and Access Templates'!A1" display="User Asset and Access Templates" xr:uid="{00000000-0004-0000-2900-000000000000}"/>
  </hyperlinks>
  <pageMargins left="0.25" right="0.25"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2900-000000000000}">
          <x14:formula1>
            <xm:f>'Drop Down Values'!$A$4:$A$6</xm:f>
          </x14:formula1>
          <xm:sqref>B2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52"/>
  <sheetViews>
    <sheetView zoomScale="125" zoomScaleNormal="125" workbookViewId="0"/>
  </sheetViews>
  <sheetFormatPr baseColWidth="10" defaultColWidth="11.5" defaultRowHeight="15"/>
  <cols>
    <col min="1" max="1" width="19" customWidth="1"/>
    <col min="2" max="2" width="25.33203125" customWidth="1"/>
  </cols>
  <sheetData>
    <row r="1" spans="1:10" s="117" customFormat="1" ht="28.5" customHeight="1">
      <c r="A1" s="523" t="s">
        <v>143</v>
      </c>
      <c r="B1" s="957" t="s">
        <v>2079</v>
      </c>
      <c r="C1" s="957"/>
      <c r="D1" s="957"/>
      <c r="E1" s="957"/>
      <c r="F1" s="957"/>
      <c r="G1" s="957"/>
      <c r="H1" s="957"/>
    </row>
    <row r="2" spans="1:10" s="117" customFormat="1" ht="36" customHeight="1">
      <c r="A2" s="309" t="s">
        <v>1128</v>
      </c>
      <c r="B2" s="304" t="s">
        <v>1133</v>
      </c>
      <c r="C2" s="1003" t="s">
        <v>1129</v>
      </c>
      <c r="D2" s="970"/>
      <c r="E2" s="970"/>
      <c r="F2" s="970"/>
      <c r="G2" s="970"/>
      <c r="H2" s="909"/>
    </row>
    <row r="3" spans="1:10" s="117" customFormat="1" ht="35" customHeight="1">
      <c r="A3" s="122" t="s">
        <v>141</v>
      </c>
      <c r="B3" s="910" t="s">
        <v>2073</v>
      </c>
      <c r="C3" s="911"/>
      <c r="D3" s="911"/>
      <c r="E3" s="911"/>
      <c r="F3" s="911"/>
      <c r="G3" s="911"/>
      <c r="H3" s="911"/>
    </row>
    <row r="4" spans="1:10" s="117" customFormat="1" ht="24" customHeight="1">
      <c r="A4" s="128" t="s">
        <v>142</v>
      </c>
      <c r="B4" s="896" t="s">
        <v>2069</v>
      </c>
      <c r="C4" s="941"/>
      <c r="D4" s="941"/>
      <c r="E4" s="941"/>
      <c r="F4" s="941"/>
      <c r="G4" s="941"/>
      <c r="H4" s="941"/>
      <c r="J4" s="125"/>
    </row>
    <row r="5" spans="1:10" s="117" customFormat="1" ht="30" customHeight="1">
      <c r="A5" s="117" t="s">
        <v>666</v>
      </c>
      <c r="B5" s="896" t="s">
        <v>2070</v>
      </c>
      <c r="C5" s="941"/>
      <c r="D5" s="941"/>
      <c r="E5" s="941"/>
      <c r="F5" s="941"/>
      <c r="G5" s="941"/>
      <c r="H5" s="941"/>
      <c r="I5" s="236" t="s">
        <v>899</v>
      </c>
    </row>
    <row r="6" spans="1:10" s="117" customFormat="1" ht="4" customHeight="1">
      <c r="B6" s="281"/>
      <c r="C6" s="249"/>
      <c r="D6" s="249"/>
      <c r="E6" s="249"/>
      <c r="F6" s="249"/>
      <c r="G6" s="249"/>
      <c r="H6" s="249"/>
    </row>
    <row r="7" spans="1:10">
      <c r="I7" t="s">
        <v>2068</v>
      </c>
    </row>
    <row r="8" spans="1:10">
      <c r="B8" s="542" t="s">
        <v>2071</v>
      </c>
    </row>
    <row r="9" spans="1:10">
      <c r="B9" s="234" t="s">
        <v>1761</v>
      </c>
    </row>
    <row r="10" spans="1:10" ht="60" customHeight="1">
      <c r="B10" s="1505" t="s">
        <v>1762</v>
      </c>
      <c r="C10" s="924"/>
      <c r="D10" s="924"/>
      <c r="E10" s="924"/>
      <c r="F10" s="924"/>
      <c r="G10" s="924"/>
      <c r="H10" s="924"/>
    </row>
    <row r="11" spans="1:10" ht="35" customHeight="1">
      <c r="B11" s="1505" t="s">
        <v>1763</v>
      </c>
      <c r="C11" s="924"/>
      <c r="D11" s="924"/>
      <c r="E11" s="924"/>
      <c r="F11" s="924"/>
      <c r="G11" s="924"/>
      <c r="H11" s="924"/>
    </row>
    <row r="12" spans="1:10" ht="30" customHeight="1">
      <c r="B12" s="1505" t="s">
        <v>1764</v>
      </c>
      <c r="C12" s="924"/>
      <c r="D12" s="924"/>
      <c r="E12" s="924"/>
      <c r="F12" s="924"/>
      <c r="G12" s="924"/>
      <c r="H12" s="924"/>
    </row>
    <row r="13" spans="1:10" ht="50" customHeight="1">
      <c r="B13" s="1505" t="s">
        <v>1765</v>
      </c>
      <c r="C13" s="924"/>
      <c r="D13" s="924"/>
      <c r="E13" s="924"/>
      <c r="F13" s="924"/>
      <c r="G13" s="924"/>
      <c r="H13" s="924"/>
    </row>
    <row r="14" spans="1:10" ht="31" customHeight="1">
      <c r="B14" s="1505" t="s">
        <v>1766</v>
      </c>
      <c r="C14" s="924"/>
      <c r="D14" s="924"/>
      <c r="E14" s="924"/>
      <c r="F14" s="924"/>
      <c r="G14" s="924"/>
      <c r="H14" s="924"/>
    </row>
    <row r="15" spans="1:10">
      <c r="B15" s="542" t="s">
        <v>2072</v>
      </c>
    </row>
    <row r="16" spans="1:10" ht="55" customHeight="1">
      <c r="B16" s="1507" t="s">
        <v>1767</v>
      </c>
      <c r="C16" s="924"/>
      <c r="D16" s="924"/>
      <c r="E16" s="924"/>
      <c r="F16" s="924"/>
      <c r="G16" s="924"/>
      <c r="H16" s="924"/>
    </row>
    <row r="17" spans="2:9" ht="29" customHeight="1">
      <c r="B17" s="1301" t="s">
        <v>1768</v>
      </c>
      <c r="C17" s="924"/>
      <c r="D17" s="924"/>
      <c r="E17" s="924"/>
      <c r="F17" s="924"/>
      <c r="G17" s="924"/>
      <c r="H17" s="924"/>
    </row>
    <row r="18" spans="2:9" ht="35" customHeight="1">
      <c r="B18" s="1301" t="s">
        <v>1769</v>
      </c>
      <c r="C18" s="924"/>
      <c r="D18" s="924"/>
      <c r="E18" s="924"/>
      <c r="F18" s="924"/>
      <c r="G18" s="924"/>
      <c r="H18" s="924"/>
    </row>
    <row r="19" spans="2:9" ht="32" customHeight="1">
      <c r="B19" s="1301" t="s">
        <v>1770</v>
      </c>
      <c r="C19" s="924"/>
      <c r="D19" s="924"/>
      <c r="E19" s="924"/>
      <c r="F19" s="924"/>
      <c r="G19" s="924"/>
      <c r="H19" s="924"/>
    </row>
    <row r="20" spans="2:9" ht="50" customHeight="1">
      <c r="B20" s="1301" t="s">
        <v>1771</v>
      </c>
      <c r="C20" s="924"/>
      <c r="D20" s="924"/>
      <c r="E20" s="924"/>
      <c r="F20" s="924"/>
      <c r="G20" s="924"/>
      <c r="H20" s="924"/>
    </row>
    <row r="21" spans="2:9" ht="25" customHeight="1">
      <c r="B21" s="1301" t="s">
        <v>1772</v>
      </c>
      <c r="C21" s="924"/>
      <c r="D21" s="924"/>
      <c r="E21" s="924"/>
      <c r="F21" s="924"/>
      <c r="G21" s="924"/>
      <c r="H21" s="924"/>
    </row>
    <row r="22" spans="2:9">
      <c r="B22" s="542" t="s">
        <v>2074</v>
      </c>
    </row>
    <row r="23" spans="2:9">
      <c r="B23" s="234" t="s">
        <v>1773</v>
      </c>
    </row>
    <row r="24" spans="2:9">
      <c r="B24" s="1505" t="s">
        <v>1774</v>
      </c>
      <c r="C24" s="924"/>
      <c r="D24" s="924"/>
      <c r="E24" s="924"/>
      <c r="F24" s="924"/>
      <c r="G24" s="924"/>
      <c r="H24" s="924"/>
    </row>
    <row r="25" spans="2:9">
      <c r="B25" s="1505" t="s">
        <v>1775</v>
      </c>
      <c r="C25" s="924"/>
      <c r="D25" s="924"/>
      <c r="E25" s="924"/>
      <c r="F25" s="924"/>
      <c r="G25" s="924"/>
      <c r="H25" s="924"/>
    </row>
    <row r="26" spans="2:9">
      <c r="B26" s="1505" t="s">
        <v>1776</v>
      </c>
      <c r="C26" s="924"/>
      <c r="D26" s="924"/>
      <c r="E26" s="924"/>
      <c r="F26" s="924"/>
      <c r="G26" s="924"/>
      <c r="H26" s="924"/>
    </row>
    <row r="27" spans="2:9">
      <c r="B27" s="1505" t="s">
        <v>1777</v>
      </c>
      <c r="C27" s="924"/>
      <c r="D27" s="924"/>
      <c r="E27" s="924"/>
      <c r="F27" s="924"/>
      <c r="G27" s="924"/>
      <c r="H27" s="924"/>
    </row>
    <row r="28" spans="2:9">
      <c r="B28" s="1505" t="s">
        <v>1778</v>
      </c>
      <c r="C28" s="924"/>
      <c r="D28" s="924"/>
      <c r="E28" s="924"/>
      <c r="F28" s="924"/>
      <c r="G28" s="924"/>
      <c r="H28" s="924"/>
    </row>
    <row r="29" spans="2:9">
      <c r="B29" s="552" t="s">
        <v>2075</v>
      </c>
    </row>
    <row r="30" spans="2:9">
      <c r="B30" s="234" t="s">
        <v>1773</v>
      </c>
    </row>
    <row r="31" spans="2:9" ht="34" customHeight="1">
      <c r="B31" s="1505" t="s">
        <v>1779</v>
      </c>
      <c r="C31" s="924"/>
      <c r="D31" s="924"/>
      <c r="E31" s="924"/>
      <c r="F31" s="924"/>
      <c r="G31" s="924"/>
      <c r="H31" s="924"/>
      <c r="I31" s="551"/>
    </row>
    <row r="32" spans="2:9" ht="18" customHeight="1">
      <c r="B32" s="1505" t="s">
        <v>1780</v>
      </c>
      <c r="C32" s="924"/>
      <c r="D32" s="924"/>
      <c r="E32" s="924"/>
      <c r="F32" s="924"/>
      <c r="G32" s="924"/>
      <c r="H32" s="924"/>
      <c r="I32" s="551"/>
    </row>
    <row r="33" spans="2:9" ht="25" customHeight="1">
      <c r="B33" s="1505" t="s">
        <v>1781</v>
      </c>
      <c r="C33" s="924"/>
      <c r="D33" s="924"/>
      <c r="E33" s="924"/>
      <c r="F33" s="924"/>
      <c r="G33" s="924"/>
      <c r="H33" s="924"/>
      <c r="I33" s="551"/>
    </row>
    <row r="34" spans="2:9" ht="28" customHeight="1">
      <c r="B34" s="1505" t="s">
        <v>1782</v>
      </c>
      <c r="C34" s="924"/>
      <c r="D34" s="924"/>
      <c r="E34" s="924"/>
      <c r="F34" s="924"/>
      <c r="G34" s="924"/>
      <c r="H34" s="924"/>
      <c r="I34" s="551"/>
    </row>
    <row r="35" spans="2:9">
      <c r="B35" s="1505" t="s">
        <v>1783</v>
      </c>
      <c r="C35" s="924"/>
      <c r="D35" s="924"/>
      <c r="E35" s="924"/>
      <c r="F35" s="924"/>
      <c r="G35" s="924"/>
      <c r="H35" s="924"/>
      <c r="I35" s="551"/>
    </row>
    <row r="36" spans="2:9">
      <c r="B36" s="1505" t="s">
        <v>1784</v>
      </c>
      <c r="C36" s="924"/>
      <c r="D36" s="924"/>
      <c r="E36" s="924"/>
      <c r="F36" s="924"/>
      <c r="G36" s="924"/>
      <c r="H36" s="924"/>
      <c r="I36" s="551"/>
    </row>
    <row r="37" spans="2:9">
      <c r="B37" s="234" t="s">
        <v>2076</v>
      </c>
    </row>
    <row r="38" spans="2:9" ht="21" customHeight="1">
      <c r="B38" s="1505" t="s">
        <v>1785</v>
      </c>
      <c r="C38" s="924"/>
      <c r="D38" s="924"/>
      <c r="E38" s="924"/>
      <c r="F38" s="924"/>
      <c r="G38" s="924"/>
      <c r="H38" s="924"/>
    </row>
    <row r="39" spans="2:9" ht="23" customHeight="1">
      <c r="B39" s="1505" t="s">
        <v>1786</v>
      </c>
      <c r="C39" s="924"/>
      <c r="D39" s="924"/>
      <c r="E39" s="924"/>
      <c r="F39" s="924"/>
      <c r="G39" s="924"/>
      <c r="H39" s="924"/>
    </row>
    <row r="40" spans="2:9" ht="19" customHeight="1">
      <c r="B40" s="1505" t="s">
        <v>1787</v>
      </c>
      <c r="C40" s="924"/>
      <c r="D40" s="924"/>
      <c r="E40" s="924"/>
      <c r="F40" s="924"/>
      <c r="G40" s="924"/>
      <c r="H40" s="924"/>
    </row>
    <row r="41" spans="2:9">
      <c r="B41" s="234" t="s">
        <v>2077</v>
      </c>
    </row>
    <row r="42" spans="2:9">
      <c r="B42" s="1505" t="s">
        <v>1788</v>
      </c>
      <c r="C42" s="924"/>
      <c r="D42" s="924"/>
      <c r="E42" s="924"/>
      <c r="F42" s="924"/>
      <c r="G42" s="924"/>
      <c r="H42" s="924"/>
    </row>
    <row r="43" spans="2:9">
      <c r="B43" s="1505" t="s">
        <v>1789</v>
      </c>
      <c r="C43" s="924"/>
      <c r="D43" s="924"/>
      <c r="E43" s="924"/>
      <c r="F43" s="924"/>
      <c r="G43" s="924"/>
      <c r="H43" s="924"/>
    </row>
    <row r="44" spans="2:9">
      <c r="B44" s="1505" t="s">
        <v>1790</v>
      </c>
      <c r="C44" s="924"/>
      <c r="D44" s="924"/>
      <c r="E44" s="924"/>
      <c r="F44" s="924"/>
      <c r="G44" s="924"/>
      <c r="H44" s="924"/>
    </row>
    <row r="45" spans="2:9">
      <c r="B45" s="234" t="s">
        <v>2078</v>
      </c>
    </row>
    <row r="46" spans="2:9">
      <c r="B46" s="1505" t="s">
        <v>1791</v>
      </c>
      <c r="C46" s="924"/>
      <c r="D46" s="924"/>
      <c r="E46" s="924"/>
      <c r="F46" s="924"/>
      <c r="G46" s="924"/>
      <c r="H46" s="924"/>
    </row>
    <row r="47" spans="2:9">
      <c r="B47" s="1505" t="s">
        <v>1792</v>
      </c>
      <c r="C47" s="924"/>
      <c r="D47" s="924"/>
      <c r="E47" s="924"/>
      <c r="F47" s="924"/>
      <c r="G47" s="924"/>
      <c r="H47" s="924"/>
    </row>
    <row r="48" spans="2:9">
      <c r="B48" s="1505" t="s">
        <v>1793</v>
      </c>
      <c r="C48" s="924"/>
      <c r="D48" s="924"/>
      <c r="E48" s="924"/>
      <c r="F48" s="924"/>
      <c r="G48" s="924"/>
      <c r="H48" s="924"/>
    </row>
    <row r="49" spans="2:8">
      <c r="B49" s="1505" t="s">
        <v>1794</v>
      </c>
      <c r="C49" s="924"/>
      <c r="D49" s="924"/>
      <c r="E49" s="924"/>
      <c r="F49" s="924"/>
      <c r="G49" s="924"/>
      <c r="H49" s="924"/>
    </row>
    <row r="50" spans="2:8">
      <c r="B50" s="1505" t="s">
        <v>1795</v>
      </c>
      <c r="C50" s="924"/>
      <c r="D50" s="924"/>
      <c r="E50" s="924"/>
      <c r="F50" s="924"/>
      <c r="G50" s="924"/>
      <c r="H50" s="924"/>
    </row>
    <row r="51" spans="2:8">
      <c r="B51" s="234" t="s">
        <v>2708</v>
      </c>
    </row>
    <row r="52" spans="2:8" ht="74" customHeight="1">
      <c r="B52" s="1506" t="s">
        <v>1796</v>
      </c>
      <c r="C52" s="1166"/>
      <c r="D52" s="1166"/>
      <c r="E52" s="1166"/>
      <c r="F52" s="1166"/>
      <c r="G52" s="1166"/>
      <c r="H52" s="1166"/>
    </row>
  </sheetData>
  <mergeCells count="39">
    <mergeCell ref="C2:H2"/>
    <mergeCell ref="B3:H3"/>
    <mergeCell ref="B4:H4"/>
    <mergeCell ref="B5:H5"/>
    <mergeCell ref="B10:H10"/>
    <mergeCell ref="B11:H11"/>
    <mergeCell ref="B12:H12"/>
    <mergeCell ref="B13:H13"/>
    <mergeCell ref="B14:H14"/>
    <mergeCell ref="B16:H16"/>
    <mergeCell ref="B17:H17"/>
    <mergeCell ref="B18:H18"/>
    <mergeCell ref="B19:H19"/>
    <mergeCell ref="B20:H20"/>
    <mergeCell ref="B21:H21"/>
    <mergeCell ref="B33:H33"/>
    <mergeCell ref="B34:H34"/>
    <mergeCell ref="B35:H35"/>
    <mergeCell ref="B24:H24"/>
    <mergeCell ref="B25:H25"/>
    <mergeCell ref="B26:H26"/>
    <mergeCell ref="B27:H27"/>
    <mergeCell ref="B28:H28"/>
    <mergeCell ref="B1:H1"/>
    <mergeCell ref="B49:H49"/>
    <mergeCell ref="B50:H50"/>
    <mergeCell ref="B52:H52"/>
    <mergeCell ref="B43:H43"/>
    <mergeCell ref="B44:H44"/>
    <mergeCell ref="B46:H46"/>
    <mergeCell ref="B47:H47"/>
    <mergeCell ref="B48:H48"/>
    <mergeCell ref="B36:H36"/>
    <mergeCell ref="B38:H38"/>
    <mergeCell ref="B39:H39"/>
    <mergeCell ref="B40:H40"/>
    <mergeCell ref="B42:H42"/>
    <mergeCell ref="B31:H31"/>
    <mergeCell ref="B32:H32"/>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2A00-000000000000}">
          <x14:formula1>
            <xm:f>'Drop Down Values'!$A$4:$A$6</xm:f>
          </x14:formula1>
          <xm:sqref>B2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66"/>
  <sheetViews>
    <sheetView zoomScale="125" zoomScaleNormal="125" workbookViewId="0"/>
  </sheetViews>
  <sheetFormatPr baseColWidth="10" defaultColWidth="11.5" defaultRowHeight="15"/>
  <cols>
    <col min="1" max="1" width="18.83203125" customWidth="1"/>
    <col min="2" max="2" width="25.6640625" customWidth="1"/>
    <col min="3" max="3" width="18" customWidth="1"/>
    <col min="4" max="4" width="17" customWidth="1"/>
    <col min="5" max="5" width="20.83203125" customWidth="1"/>
  </cols>
  <sheetData>
    <row r="1" spans="1:8" s="117" customFormat="1" ht="33" customHeight="1">
      <c r="A1" s="336" t="s">
        <v>897</v>
      </c>
      <c r="B1" s="957" t="s">
        <v>1216</v>
      </c>
      <c r="C1" s="957"/>
      <c r="D1" s="957"/>
      <c r="E1" s="957"/>
      <c r="F1" s="118"/>
      <c r="G1" s="125"/>
    </row>
    <row r="2" spans="1:8" s="117" customFormat="1" ht="33" customHeight="1">
      <c r="A2" s="309" t="s">
        <v>1128</v>
      </c>
      <c r="B2" s="304" t="s">
        <v>1133</v>
      </c>
      <c r="C2" s="1003" t="s">
        <v>1129</v>
      </c>
      <c r="D2" s="970"/>
      <c r="E2" s="909"/>
      <c r="F2" s="118"/>
      <c r="G2" s="125"/>
    </row>
    <row r="3" spans="1:8" s="117" customFormat="1" ht="43" customHeight="1">
      <c r="A3" s="122" t="s">
        <v>141</v>
      </c>
      <c r="B3" s="910" t="s">
        <v>2910</v>
      </c>
      <c r="C3" s="924"/>
      <c r="D3" s="924"/>
      <c r="E3" s="924"/>
      <c r="F3" s="337"/>
      <c r="G3" s="337"/>
      <c r="H3" s="337"/>
    </row>
    <row r="4" spans="1:8" s="117" customFormat="1" ht="57" customHeight="1">
      <c r="A4" s="128" t="s">
        <v>142</v>
      </c>
      <c r="B4" s="910" t="s">
        <v>2081</v>
      </c>
      <c r="C4" s="924"/>
      <c r="D4" s="924"/>
      <c r="E4" s="924"/>
      <c r="F4" s="337"/>
      <c r="G4" s="337"/>
      <c r="H4" s="337"/>
    </row>
    <row r="5" spans="1:8" s="117" customFormat="1" ht="55" customHeight="1">
      <c r="A5" s="117" t="s">
        <v>666</v>
      </c>
      <c r="B5" s="910" t="s">
        <v>1213</v>
      </c>
      <c r="C5" s="924"/>
      <c r="D5" s="924"/>
      <c r="E5" s="924"/>
      <c r="F5" s="374" t="s">
        <v>899</v>
      </c>
      <c r="G5" s="334"/>
      <c r="H5" s="334"/>
    </row>
    <row r="6" spans="1:8" s="117" customFormat="1" ht="3" customHeight="1">
      <c r="B6" s="493"/>
      <c r="C6" s="789"/>
      <c r="D6" s="789"/>
      <c r="E6" s="789"/>
      <c r="F6" s="374"/>
      <c r="G6" s="734"/>
      <c r="H6" s="734"/>
    </row>
    <row r="7" spans="1:8" ht="21" customHeight="1">
      <c r="B7" s="1513" t="s">
        <v>683</v>
      </c>
      <c r="C7" s="1513"/>
      <c r="D7" s="1513"/>
      <c r="E7" s="1513"/>
      <c r="F7" s="295" t="s">
        <v>2080</v>
      </c>
    </row>
    <row r="8" spans="1:8" ht="17">
      <c r="B8" s="1514" t="s">
        <v>802</v>
      </c>
      <c r="C8" s="1013"/>
      <c r="D8" s="1013"/>
      <c r="E8" s="1013"/>
    </row>
    <row r="9" spans="1:8" ht="17">
      <c r="B9" s="1514" t="s">
        <v>803</v>
      </c>
      <c r="C9" s="1013"/>
      <c r="D9" s="1013"/>
      <c r="E9" s="1013"/>
    </row>
    <row r="10" spans="1:8">
      <c r="B10" s="139"/>
    </row>
    <row r="11" spans="1:8" ht="28" customHeight="1" thickBot="1">
      <c r="B11" s="282" t="s">
        <v>804</v>
      </c>
      <c r="C11" s="283"/>
      <c r="D11" s="282" t="s">
        <v>805</v>
      </c>
      <c r="E11" s="283"/>
    </row>
    <row r="12" spans="1:8" ht="16" thickBot="1">
      <c r="B12" s="284"/>
      <c r="C12" s="284" t="s">
        <v>626</v>
      </c>
      <c r="D12" s="284"/>
      <c r="E12" s="284"/>
    </row>
    <row r="13" spans="1:8" s="162" customFormat="1" ht="16" thickBot="1">
      <c r="B13" s="1508" t="s">
        <v>806</v>
      </c>
      <c r="C13" s="1509"/>
      <c r="D13" s="1509"/>
      <c r="E13" s="1510"/>
    </row>
    <row r="14" spans="1:8" s="162" customFormat="1" ht="16" thickBot="1">
      <c r="B14" s="1149" t="s">
        <v>807</v>
      </c>
      <c r="C14" s="1150"/>
      <c r="D14" s="1150"/>
      <c r="E14" s="1151"/>
    </row>
    <row r="15" spans="1:8" s="162" customFormat="1" ht="16" thickBot="1">
      <c r="B15" s="285" t="s">
        <v>808</v>
      </c>
      <c r="C15" s="267"/>
      <c r="D15" s="267" t="s">
        <v>631</v>
      </c>
      <c r="E15" s="267"/>
    </row>
    <row r="16" spans="1:8" s="162" customFormat="1" ht="16" thickBot="1">
      <c r="B16" s="285" t="s">
        <v>691</v>
      </c>
      <c r="C16" s="267"/>
      <c r="D16" s="267" t="s">
        <v>809</v>
      </c>
      <c r="E16" s="267"/>
    </row>
    <row r="17" spans="2:5" s="162" customFormat="1" ht="16" thickBot="1">
      <c r="B17" s="1250" t="s">
        <v>810</v>
      </c>
      <c r="C17" s="1511"/>
      <c r="D17" s="1511"/>
      <c r="E17" s="1512"/>
    </row>
    <row r="18" spans="2:5" s="162" customFormat="1" ht="16" thickBot="1">
      <c r="B18" s="1250"/>
      <c r="C18" s="1511"/>
      <c r="D18" s="1511"/>
      <c r="E18" s="1512"/>
    </row>
    <row r="19" spans="2:5" s="162" customFormat="1" ht="16" thickBot="1">
      <c r="B19" s="216"/>
    </row>
    <row r="20" spans="2:5" s="162" customFormat="1" ht="16" thickBot="1">
      <c r="B20" s="1515" t="s">
        <v>811</v>
      </c>
      <c r="C20" s="1516"/>
      <c r="D20" s="1516"/>
      <c r="E20" s="1517"/>
    </row>
    <row r="21" spans="2:5" s="162" customFormat="1" ht="16" thickBot="1">
      <c r="B21" s="285" t="s">
        <v>812</v>
      </c>
      <c r="C21" s="1250"/>
      <c r="D21" s="1512"/>
      <c r="E21" s="267" t="s">
        <v>813</v>
      </c>
    </row>
    <row r="22" spans="2:5" s="162" customFormat="1" ht="16" thickBot="1">
      <c r="B22" s="285"/>
      <c r="C22" s="1250" t="s">
        <v>626</v>
      </c>
      <c r="D22" s="1512"/>
      <c r="E22" s="267"/>
    </row>
    <row r="23" spans="2:5" s="162" customFormat="1" ht="16" thickBot="1">
      <c r="B23" s="285" t="s">
        <v>814</v>
      </c>
      <c r="C23" s="1250"/>
      <c r="D23" s="1511"/>
      <c r="E23" s="1512"/>
    </row>
    <row r="24" spans="2:5" s="162" customFormat="1" ht="72" customHeight="1" thickBot="1">
      <c r="B24" s="285" t="s">
        <v>815</v>
      </c>
      <c r="C24" s="1250"/>
      <c r="D24" s="1511"/>
      <c r="E24" s="1512"/>
    </row>
    <row r="25" spans="2:5" s="162" customFormat="1" ht="37" customHeight="1" thickBot="1">
      <c r="B25" s="285" t="s">
        <v>816</v>
      </c>
      <c r="C25" s="1250"/>
      <c r="D25" s="1511"/>
      <c r="E25" s="1512"/>
    </row>
    <row r="26" spans="2:5" s="162" customFormat="1" ht="23" customHeight="1" thickBot="1">
      <c r="B26" s="1250" t="s">
        <v>817</v>
      </c>
      <c r="C26" s="1512"/>
      <c r="D26" s="1250" t="s">
        <v>818</v>
      </c>
      <c r="E26" s="1512"/>
    </row>
    <row r="27" spans="2:5" s="162" customFormat="1" ht="23" customHeight="1" thickBot="1">
      <c r="B27" s="1250" t="s">
        <v>819</v>
      </c>
      <c r="C27" s="1511"/>
      <c r="D27" s="1511"/>
      <c r="E27" s="1512"/>
    </row>
    <row r="28" spans="2:5" s="162" customFormat="1">
      <c r="B28" s="1260"/>
      <c r="C28" s="1518"/>
      <c r="D28" s="1518"/>
      <c r="E28" s="1519"/>
    </row>
    <row r="29" spans="2:5" s="162" customFormat="1" ht="16" thickBot="1">
      <c r="B29" s="1289"/>
      <c r="C29" s="1290"/>
      <c r="D29" s="1290"/>
      <c r="E29" s="1291"/>
    </row>
    <row r="30" spans="2:5" s="162" customFormat="1" ht="16" thickBot="1">
      <c r="B30" s="216"/>
    </row>
    <row r="31" spans="2:5" s="162" customFormat="1" ht="16" thickBot="1">
      <c r="B31" s="1508" t="s">
        <v>820</v>
      </c>
      <c r="C31" s="1509"/>
      <c r="D31" s="1509"/>
      <c r="E31" s="1510"/>
    </row>
    <row r="32" spans="2:5" s="162" customFormat="1" ht="16" thickBot="1">
      <c r="B32" s="1515" t="s">
        <v>821</v>
      </c>
      <c r="C32" s="1516"/>
      <c r="D32" s="1516"/>
      <c r="E32" s="1517"/>
    </row>
    <row r="33" spans="2:7" s="162" customFormat="1" ht="16" thickBot="1">
      <c r="B33" s="1250" t="s">
        <v>822</v>
      </c>
      <c r="C33" s="1511"/>
      <c r="D33" s="1511"/>
      <c r="E33" s="1512"/>
    </row>
    <row r="34" spans="2:7" s="162" customFormat="1">
      <c r="B34" s="1260" t="s">
        <v>824</v>
      </c>
      <c r="C34" s="1519"/>
      <c r="D34" s="1260" t="s">
        <v>828</v>
      </c>
      <c r="E34" s="1519"/>
    </row>
    <row r="35" spans="2:7" s="162" customFormat="1">
      <c r="B35" s="1520" t="s">
        <v>825</v>
      </c>
      <c r="C35" s="1521"/>
      <c r="D35" s="1520" t="s">
        <v>829</v>
      </c>
      <c r="E35" s="1521"/>
    </row>
    <row r="36" spans="2:7" s="162" customFormat="1">
      <c r="B36" s="1520" t="s">
        <v>826</v>
      </c>
      <c r="C36" s="1521"/>
      <c r="D36" s="1520" t="s">
        <v>830</v>
      </c>
      <c r="E36" s="1521"/>
    </row>
    <row r="37" spans="2:7" s="162" customFormat="1">
      <c r="B37" s="1520" t="s">
        <v>827</v>
      </c>
      <c r="C37" s="1521"/>
      <c r="D37" s="1520"/>
      <c r="E37" s="1521"/>
    </row>
    <row r="38" spans="2:7" s="162" customFormat="1" ht="16" thickBot="1">
      <c r="B38" s="1289"/>
      <c r="C38" s="1291"/>
      <c r="D38" s="1525"/>
      <c r="E38" s="1526"/>
    </row>
    <row r="39" spans="2:7" s="162" customFormat="1" ht="31" thickBot="1">
      <c r="B39" s="285" t="s">
        <v>831</v>
      </c>
      <c r="C39" s="1250"/>
      <c r="D39" s="1512"/>
      <c r="E39" s="267" t="s">
        <v>832</v>
      </c>
    </row>
    <row r="40" spans="2:7" s="162" customFormat="1" ht="16" thickBot="1">
      <c r="B40" s="1250"/>
      <c r="C40" s="1511"/>
      <c r="D40" s="1511"/>
      <c r="E40" s="1512"/>
    </row>
    <row r="41" spans="2:7" s="162" customFormat="1" ht="16" thickBot="1">
      <c r="B41" s="1250" t="s">
        <v>833</v>
      </c>
      <c r="C41" s="1511"/>
      <c r="D41" s="1512"/>
      <c r="E41" s="267" t="s">
        <v>823</v>
      </c>
    </row>
    <row r="42" spans="2:7" s="162" customFormat="1" ht="16" thickBot="1">
      <c r="B42" s="1250" t="s">
        <v>834</v>
      </c>
      <c r="C42" s="1511"/>
      <c r="D42" s="1511"/>
      <c r="E42" s="1512"/>
    </row>
    <row r="43" spans="2:7" s="162" customFormat="1" ht="16" thickBot="1">
      <c r="B43" s="1250"/>
      <c r="C43" s="1511"/>
      <c r="D43" s="1511"/>
      <c r="E43" s="1512"/>
    </row>
    <row r="44" spans="2:7" s="162" customFormat="1" ht="41" customHeight="1" thickBot="1">
      <c r="B44" s="1250" t="s">
        <v>1062</v>
      </c>
      <c r="C44" s="1511"/>
      <c r="D44" s="1512"/>
      <c r="E44" s="267" t="s">
        <v>823</v>
      </c>
      <c r="G44" s="196"/>
    </row>
    <row r="45" spans="2:7" s="162" customFormat="1" ht="45" customHeight="1" thickBot="1">
      <c r="B45" s="1250" t="s">
        <v>1063</v>
      </c>
      <c r="C45" s="1511"/>
      <c r="D45" s="1512"/>
      <c r="E45" s="267" t="s">
        <v>823</v>
      </c>
      <c r="G45" s="196"/>
    </row>
    <row r="46" spans="2:7" s="162" customFormat="1" ht="16" thickBot="1">
      <c r="B46" s="216"/>
    </row>
    <row r="47" spans="2:7" s="162" customFormat="1" ht="16" thickBot="1">
      <c r="B47" s="1515" t="s">
        <v>835</v>
      </c>
      <c r="C47" s="1516"/>
      <c r="D47" s="1516"/>
      <c r="E47" s="1517"/>
    </row>
    <row r="48" spans="2:7" s="162" customFormat="1" ht="30" customHeight="1" thickBot="1">
      <c r="B48" s="285" t="s">
        <v>836</v>
      </c>
      <c r="C48" s="1250" t="s">
        <v>23</v>
      </c>
      <c r="D48" s="1511"/>
      <c r="E48" s="1512"/>
    </row>
    <row r="49" spans="2:5" s="162" customFormat="1" ht="39" customHeight="1" thickBot="1">
      <c r="B49" s="286" t="s">
        <v>837</v>
      </c>
      <c r="C49" s="1250"/>
      <c r="D49" s="1511"/>
      <c r="E49" s="1512"/>
    </row>
    <row r="50" spans="2:5" s="162" customFormat="1" ht="25" customHeight="1" thickBot="1">
      <c r="B50" s="285" t="s">
        <v>838</v>
      </c>
      <c r="C50" s="1250"/>
      <c r="D50" s="1511"/>
      <c r="E50" s="1512"/>
    </row>
    <row r="51" spans="2:5" s="162" customFormat="1" ht="16" thickBot="1">
      <c r="B51" s="285" t="s">
        <v>839</v>
      </c>
      <c r="C51" s="1250"/>
      <c r="D51" s="1511"/>
      <c r="E51" s="1512"/>
    </row>
    <row r="52" spans="2:5" s="162" customFormat="1" ht="35" customHeight="1" thickBot="1">
      <c r="B52" s="286" t="s">
        <v>840</v>
      </c>
      <c r="C52" s="1250"/>
      <c r="D52" s="1511"/>
      <c r="E52" s="1512"/>
    </row>
    <row r="53" spans="2:5" s="162" customFormat="1" ht="22" customHeight="1" thickBot="1">
      <c r="B53" s="285" t="s">
        <v>841</v>
      </c>
      <c r="C53" s="1250"/>
      <c r="D53" s="1511"/>
      <c r="E53" s="1512"/>
    </row>
    <row r="54" spans="2:5" s="162" customFormat="1" ht="16" thickBot="1">
      <c r="B54" s="285" t="s">
        <v>842</v>
      </c>
      <c r="C54" s="1250"/>
      <c r="D54" s="1511"/>
      <c r="E54" s="1512"/>
    </row>
    <row r="55" spans="2:5" s="162" customFormat="1" ht="16" thickBot="1">
      <c r="B55" s="285" t="s">
        <v>843</v>
      </c>
      <c r="C55" s="267"/>
      <c r="D55" s="267" t="s">
        <v>11</v>
      </c>
      <c r="E55" s="267"/>
    </row>
    <row r="56" spans="2:5" s="162" customFormat="1" ht="16" thickBot="1">
      <c r="B56" s="1522"/>
      <c r="C56" s="1523"/>
      <c r="D56" s="1524"/>
      <c r="E56" s="287" t="s">
        <v>626</v>
      </c>
    </row>
    <row r="57" spans="2:5" s="162" customFormat="1" ht="16" thickBot="1">
      <c r="B57" s="285" t="s">
        <v>844</v>
      </c>
      <c r="C57" s="267"/>
      <c r="D57" s="267" t="s">
        <v>11</v>
      </c>
      <c r="E57" s="267"/>
    </row>
    <row r="58" spans="2:5" s="162" customFormat="1" ht="16" thickBot="1">
      <c r="B58" s="1522"/>
      <c r="C58" s="1523"/>
      <c r="D58" s="1524"/>
      <c r="E58" s="287" t="s">
        <v>626</v>
      </c>
    </row>
    <row r="59" spans="2:5" s="162" customFormat="1">
      <c r="B59" s="216"/>
    </row>
    <row r="60" spans="2:5" s="162" customFormat="1"/>
    <row r="61" spans="2:5" s="162" customFormat="1"/>
    <row r="62" spans="2:5" s="162" customFormat="1"/>
    <row r="63" spans="2:5" s="162" customFormat="1"/>
    <row r="64" spans="2:5" s="162" customFormat="1"/>
    <row r="65" s="162" customFormat="1"/>
    <row r="66" s="162" customFormat="1"/>
  </sheetData>
  <mergeCells count="52">
    <mergeCell ref="B3:E3"/>
    <mergeCell ref="B4:E4"/>
    <mergeCell ref="B5:E5"/>
    <mergeCell ref="C51:E51"/>
    <mergeCell ref="C50:E50"/>
    <mergeCell ref="B37:C37"/>
    <mergeCell ref="B38:C38"/>
    <mergeCell ref="D36:E36"/>
    <mergeCell ref="D37:E37"/>
    <mergeCell ref="D38:E38"/>
    <mergeCell ref="B36:C36"/>
    <mergeCell ref="B41:D41"/>
    <mergeCell ref="C39:D39"/>
    <mergeCell ref="B45:D45"/>
    <mergeCell ref="B44:D44"/>
    <mergeCell ref="C49:E49"/>
    <mergeCell ref="B58:D58"/>
    <mergeCell ref="B56:D56"/>
    <mergeCell ref="C54:E54"/>
    <mergeCell ref="C53:E53"/>
    <mergeCell ref="C52:E52"/>
    <mergeCell ref="B13:E13"/>
    <mergeCell ref="B26:C26"/>
    <mergeCell ref="C22:D22"/>
    <mergeCell ref="C21:D21"/>
    <mergeCell ref="C48:E48"/>
    <mergeCell ref="B47:E47"/>
    <mergeCell ref="B43:E43"/>
    <mergeCell ref="B42:E42"/>
    <mergeCell ref="B40:E40"/>
    <mergeCell ref="B32:E32"/>
    <mergeCell ref="D34:E34"/>
    <mergeCell ref="D35:E35"/>
    <mergeCell ref="B33:E33"/>
    <mergeCell ref="B34:C34"/>
    <mergeCell ref="B35:C35"/>
    <mergeCell ref="B1:E1"/>
    <mergeCell ref="C2:E2"/>
    <mergeCell ref="B31:E31"/>
    <mergeCell ref="C25:E25"/>
    <mergeCell ref="C24:E24"/>
    <mergeCell ref="C23:E23"/>
    <mergeCell ref="B7:E7"/>
    <mergeCell ref="B8:E8"/>
    <mergeCell ref="B9:E9"/>
    <mergeCell ref="B18:E18"/>
    <mergeCell ref="B17:E17"/>
    <mergeCell ref="B14:E14"/>
    <mergeCell ref="B20:E20"/>
    <mergeCell ref="B28:E29"/>
    <mergeCell ref="B27:E27"/>
    <mergeCell ref="D26:E26"/>
  </mergeCells>
  <phoneticPr fontId="41" type="noConversion"/>
  <pageMargins left="0.25" right="0.25"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2B00-000000000000}">
          <x14:formula1>
            <xm:f>'Drop Down Values'!$A$4:$A$6</xm:f>
          </x14:formula1>
          <xm:sqref>B2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C36"/>
  <sheetViews>
    <sheetView zoomScale="125" zoomScaleNormal="125" workbookViewId="0"/>
  </sheetViews>
  <sheetFormatPr baseColWidth="10" defaultColWidth="11.5" defaultRowHeight="15"/>
  <cols>
    <col min="1" max="1" width="18.5" customWidth="1"/>
    <col min="2" max="2" width="87.5" customWidth="1"/>
  </cols>
  <sheetData>
    <row r="1" spans="1:2" s="117" customFormat="1" ht="34.5" customHeight="1">
      <c r="A1" s="573" t="s">
        <v>143</v>
      </c>
      <c r="B1" s="797" t="s">
        <v>1215</v>
      </c>
    </row>
    <row r="2" spans="1:2" s="117" customFormat="1" ht="24" customHeight="1">
      <c r="A2" s="873" t="s">
        <v>1129</v>
      </c>
      <c r="B2" s="484"/>
    </row>
    <row r="3" spans="1:2" s="117" customFormat="1" ht="41" customHeight="1">
      <c r="A3" s="122" t="s">
        <v>141</v>
      </c>
      <c r="B3" s="191" t="s">
        <v>2909</v>
      </c>
    </row>
    <row r="4" spans="1:2" s="117" customFormat="1" ht="36" customHeight="1">
      <c r="A4" s="128" t="s">
        <v>142</v>
      </c>
      <c r="B4" s="191" t="s">
        <v>867</v>
      </c>
    </row>
    <row r="5" spans="1:2" s="117" customFormat="1" ht="48" customHeight="1">
      <c r="A5" s="117" t="s">
        <v>666</v>
      </c>
      <c r="B5" s="189" t="s">
        <v>1939</v>
      </c>
    </row>
    <row r="6" spans="1:2" ht="6" customHeight="1">
      <c r="B6" s="741"/>
    </row>
    <row r="7" spans="1:2" ht="17">
      <c r="B7" s="136"/>
    </row>
    <row r="8" spans="1:2" s="162" customFormat="1">
      <c r="B8" s="332" t="s">
        <v>850</v>
      </c>
    </row>
    <row r="9" spans="1:2" s="162" customFormat="1">
      <c r="B9" s="332" t="s">
        <v>851</v>
      </c>
    </row>
    <row r="10" spans="1:2" s="162" customFormat="1">
      <c r="B10" s="332" t="s">
        <v>852</v>
      </c>
    </row>
    <row r="11" spans="1:2" s="162" customFormat="1">
      <c r="B11" s="332" t="s">
        <v>853</v>
      </c>
    </row>
    <row r="12" spans="1:2" s="162" customFormat="1">
      <c r="B12" s="332" t="s">
        <v>854</v>
      </c>
    </row>
    <row r="13" spans="1:2" s="162" customFormat="1">
      <c r="B13" s="216"/>
    </row>
    <row r="14" spans="1:2" s="162" customFormat="1">
      <c r="B14" s="332" t="s">
        <v>855</v>
      </c>
    </row>
    <row r="15" spans="1:2" s="162" customFormat="1">
      <c r="B15" s="216"/>
    </row>
    <row r="16" spans="1:2" s="162" customFormat="1">
      <c r="B16" s="332" t="s">
        <v>856</v>
      </c>
    </row>
    <row r="17" spans="2:3" s="162" customFormat="1" ht="51" customHeight="1">
      <c r="B17" s="339" t="s">
        <v>1221</v>
      </c>
    </row>
    <row r="18" spans="2:3" s="162" customFormat="1">
      <c r="B18" s="339" t="s">
        <v>857</v>
      </c>
      <c r="C18" s="196"/>
    </row>
    <row r="19" spans="2:3" s="162" customFormat="1">
      <c r="B19" s="375" t="s">
        <v>1217</v>
      </c>
    </row>
    <row r="20" spans="2:3" s="162" customFormat="1">
      <c r="B20" s="375" t="s">
        <v>1218</v>
      </c>
    </row>
    <row r="21" spans="2:3" s="162" customFormat="1">
      <c r="B21" s="375" t="s">
        <v>1219</v>
      </c>
    </row>
    <row r="22" spans="2:3" s="162" customFormat="1">
      <c r="B22" s="375" t="s">
        <v>1220</v>
      </c>
    </row>
    <row r="23" spans="2:3" s="162" customFormat="1" ht="30">
      <c r="B23" s="339" t="s">
        <v>1222</v>
      </c>
    </row>
    <row r="24" spans="2:3" s="162" customFormat="1">
      <c r="B24" s="332" t="s">
        <v>858</v>
      </c>
    </row>
    <row r="25" spans="2:3" s="162" customFormat="1">
      <c r="B25" s="332" t="s">
        <v>859</v>
      </c>
      <c r="C25" s="376" t="s">
        <v>1210</v>
      </c>
    </row>
    <row r="26" spans="2:3" s="162" customFormat="1" ht="36" customHeight="1">
      <c r="B26" s="332" t="s">
        <v>860</v>
      </c>
      <c r="C26" s="377" t="s">
        <v>1137</v>
      </c>
    </row>
    <row r="27" spans="2:3" s="162" customFormat="1">
      <c r="B27" s="332"/>
    </row>
    <row r="28" spans="2:3" s="162" customFormat="1">
      <c r="B28" s="332" t="s">
        <v>861</v>
      </c>
    </row>
    <row r="29" spans="2:3" s="162" customFormat="1">
      <c r="B29" s="332"/>
    </row>
    <row r="30" spans="2:3" s="162" customFormat="1">
      <c r="B30" s="332"/>
    </row>
    <row r="31" spans="2:3" s="162" customFormat="1">
      <c r="B31" s="332" t="s">
        <v>862</v>
      </c>
    </row>
    <row r="32" spans="2:3" s="162" customFormat="1">
      <c r="B32" s="332" t="s">
        <v>863</v>
      </c>
    </row>
    <row r="33" spans="2:2" s="162" customFormat="1">
      <c r="B33" s="332" t="s">
        <v>864</v>
      </c>
    </row>
    <row r="34" spans="2:2" s="162" customFormat="1">
      <c r="B34" s="332" t="s">
        <v>865</v>
      </c>
    </row>
    <row r="35" spans="2:2" s="162" customFormat="1">
      <c r="B35" s="332" t="s">
        <v>866</v>
      </c>
    </row>
    <row r="36" spans="2:2" s="162" customFormat="1"/>
  </sheetData>
  <hyperlinks>
    <hyperlink ref="C26" location="'Provincial Legislation'!A1" display="Provincial Legislation" xr:uid="{00000000-0004-0000-2C00-000000000000}"/>
  </hyperlinks>
  <pageMargins left="0.7" right="0.7" top="0.75" bottom="0.75" header="0.3" footer="0.3"/>
  <pageSetup orientation="portrait" horizontalDpi="0" verticalDpi="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6"/>
  <sheetViews>
    <sheetView zoomScale="125" zoomScaleNormal="125" workbookViewId="0"/>
  </sheetViews>
  <sheetFormatPr baseColWidth="10" defaultColWidth="11.5" defaultRowHeight="15"/>
  <cols>
    <col min="1" max="1" width="18.6640625" customWidth="1"/>
    <col min="2" max="2" width="21.33203125" customWidth="1"/>
    <col min="3" max="4" width="45.33203125" customWidth="1"/>
    <col min="6" max="6" width="13.6640625" customWidth="1"/>
  </cols>
  <sheetData>
    <row r="1" spans="1:6" s="117" customFormat="1" ht="30" customHeight="1">
      <c r="A1" s="520" t="s">
        <v>897</v>
      </c>
      <c r="B1" s="957" t="s">
        <v>1965</v>
      </c>
      <c r="C1" s="957"/>
      <c r="D1" s="957"/>
    </row>
    <row r="2" spans="1:6" s="117" customFormat="1" ht="42" customHeight="1">
      <c r="A2" s="873" t="s">
        <v>1129</v>
      </c>
      <c r="B2" s="1542"/>
      <c r="C2" s="1543"/>
      <c r="D2" s="1544"/>
    </row>
    <row r="3" spans="1:6" s="117" customFormat="1" ht="35" customHeight="1">
      <c r="A3" s="122" t="s">
        <v>141</v>
      </c>
      <c r="B3" s="910" t="s">
        <v>1957</v>
      </c>
      <c r="C3" s="911"/>
      <c r="D3" s="911"/>
    </row>
    <row r="4" spans="1:6" s="117" customFormat="1" ht="36" customHeight="1">
      <c r="A4" s="128" t="s">
        <v>142</v>
      </c>
      <c r="B4" s="910" t="s">
        <v>1958</v>
      </c>
      <c r="C4" s="911"/>
      <c r="D4" s="911"/>
    </row>
    <row r="5" spans="1:6" s="117" customFormat="1" ht="48" customHeight="1">
      <c r="A5" s="117" t="s">
        <v>666</v>
      </c>
      <c r="B5" s="910" t="s">
        <v>1973</v>
      </c>
      <c r="C5" s="911"/>
      <c r="D5" s="911"/>
      <c r="E5" s="374" t="s">
        <v>899</v>
      </c>
      <c r="F5" s="831" t="s">
        <v>2853</v>
      </c>
    </row>
    <row r="6" spans="1:6" ht="7" customHeight="1">
      <c r="B6" s="741"/>
      <c r="C6" s="1545"/>
      <c r="D6" s="1546"/>
    </row>
    <row r="7" spans="1:6" ht="26" customHeight="1" thickBot="1">
      <c r="B7" s="295" t="s">
        <v>2876</v>
      </c>
      <c r="E7" t="s">
        <v>2877</v>
      </c>
    </row>
    <row r="8" spans="1:6" ht="23" customHeight="1" thickBot="1">
      <c r="B8" s="1529" t="s">
        <v>2875</v>
      </c>
      <c r="C8" s="1530"/>
      <c r="D8" s="1531"/>
    </row>
    <row r="9" spans="1:6" ht="16" thickBot="1">
      <c r="B9" s="1532" t="s">
        <v>1797</v>
      </c>
      <c r="C9" s="1533"/>
      <c r="D9" s="1534"/>
    </row>
    <row r="10" spans="1:6" ht="23" customHeight="1">
      <c r="B10" s="1535" t="s">
        <v>918</v>
      </c>
      <c r="C10" s="1162" t="s">
        <v>1959</v>
      </c>
      <c r="D10" s="1181"/>
    </row>
    <row r="11" spans="1:6" ht="30" customHeight="1" thickBot="1">
      <c r="B11" s="1537"/>
      <c r="C11" s="1167" t="s">
        <v>1960</v>
      </c>
      <c r="D11" s="1169"/>
    </row>
    <row r="12" spans="1:6" ht="40" customHeight="1" thickBot="1">
      <c r="B12" s="506" t="s">
        <v>918</v>
      </c>
      <c r="C12" s="1160" t="s">
        <v>1798</v>
      </c>
      <c r="D12" s="1174"/>
      <c r="F12" s="377" t="s">
        <v>2878</v>
      </c>
    </row>
    <row r="13" spans="1:6" ht="51" customHeight="1" thickBot="1">
      <c r="B13" s="506" t="s">
        <v>918</v>
      </c>
      <c r="C13" s="1160" t="s">
        <v>1799</v>
      </c>
      <c r="D13" s="1174"/>
    </row>
    <row r="14" spans="1:6" ht="32" customHeight="1" thickBot="1">
      <c r="B14" s="506" t="s">
        <v>918</v>
      </c>
      <c r="C14" s="1160" t="s">
        <v>2879</v>
      </c>
      <c r="D14" s="1174"/>
    </row>
    <row r="15" spans="1:6" ht="16" thickBot="1">
      <c r="B15" s="1532" t="s">
        <v>1800</v>
      </c>
      <c r="C15" s="1533"/>
      <c r="D15" s="1534"/>
    </row>
    <row r="16" spans="1:6" ht="28" customHeight="1" thickBot="1">
      <c r="B16" s="506" t="s">
        <v>918</v>
      </c>
      <c r="C16" s="1160" t="s">
        <v>1801</v>
      </c>
      <c r="D16" s="1174"/>
    </row>
    <row r="17" spans="2:7" ht="32" customHeight="1" thickBot="1">
      <c r="B17" s="506" t="s">
        <v>918</v>
      </c>
      <c r="C17" s="1160" t="s">
        <v>1802</v>
      </c>
      <c r="D17" s="1174"/>
    </row>
    <row r="18" spans="2:7" ht="38" customHeight="1" thickBot="1">
      <c r="B18" s="506" t="s">
        <v>918</v>
      </c>
      <c r="C18" s="1160" t="s">
        <v>1803</v>
      </c>
      <c r="D18" s="1174"/>
    </row>
    <row r="19" spans="2:7" ht="22" customHeight="1" thickBot="1">
      <c r="B19" s="506" t="s">
        <v>918</v>
      </c>
      <c r="C19" s="1160" t="s">
        <v>1804</v>
      </c>
      <c r="D19" s="1174"/>
    </row>
    <row r="20" spans="2:7" ht="57" customHeight="1" thickBot="1">
      <c r="B20" s="864" t="s">
        <v>918</v>
      </c>
      <c r="C20" s="1160" t="s">
        <v>2997</v>
      </c>
      <c r="D20" s="1174"/>
      <c r="E20" s="1527" t="s">
        <v>2996</v>
      </c>
      <c r="F20" s="1528"/>
      <c r="G20" s="1528"/>
    </row>
    <row r="21" spans="2:7" ht="16" thickBot="1">
      <c r="B21" s="1532" t="s">
        <v>1805</v>
      </c>
      <c r="C21" s="1533"/>
      <c r="D21" s="1534"/>
    </row>
    <row r="22" spans="2:7" ht="48" customHeight="1">
      <c r="B22" s="1535" t="s">
        <v>918</v>
      </c>
      <c r="C22" s="1162" t="s">
        <v>1806</v>
      </c>
      <c r="D22" s="1181"/>
    </row>
    <row r="23" spans="2:7">
      <c r="B23" s="1536"/>
      <c r="C23" s="1164" t="s">
        <v>1807</v>
      </c>
      <c r="D23" s="1178"/>
    </row>
    <row r="24" spans="2:7" ht="24" customHeight="1">
      <c r="B24" s="1536"/>
      <c r="C24" s="1540" t="s">
        <v>1808</v>
      </c>
      <c r="D24" s="1541"/>
    </row>
    <row r="25" spans="2:7" ht="21" customHeight="1">
      <c r="B25" s="1536"/>
      <c r="C25" s="1540" t="s">
        <v>1809</v>
      </c>
      <c r="D25" s="1541"/>
    </row>
    <row r="26" spans="2:7" ht="20" customHeight="1">
      <c r="B26" s="1536"/>
      <c r="C26" s="1540" t="s">
        <v>1810</v>
      </c>
      <c r="D26" s="1541"/>
    </row>
    <row r="27" spans="2:7" ht="34" customHeight="1" thickBot="1">
      <c r="B27" s="1537"/>
      <c r="C27" s="1538" t="s">
        <v>1811</v>
      </c>
      <c r="D27" s="1539"/>
    </row>
    <row r="28" spans="2:7" ht="16" thickBot="1">
      <c r="B28" s="1532" t="s">
        <v>1812</v>
      </c>
      <c r="C28" s="1533"/>
      <c r="D28" s="1534"/>
    </row>
    <row r="29" spans="2:7" ht="42" customHeight="1" thickBot="1">
      <c r="B29" s="506" t="s">
        <v>918</v>
      </c>
      <c r="C29" s="1160" t="s">
        <v>1813</v>
      </c>
      <c r="D29" s="1174"/>
    </row>
    <row r="30" spans="2:7" ht="28" customHeight="1" thickBot="1">
      <c r="B30" s="506" t="s">
        <v>918</v>
      </c>
      <c r="C30" s="1160" t="s">
        <v>1814</v>
      </c>
      <c r="D30" s="1174"/>
    </row>
    <row r="31" spans="2:7" ht="30" customHeight="1" thickBot="1">
      <c r="B31" s="506" t="s">
        <v>918</v>
      </c>
      <c r="C31" s="1160" t="s">
        <v>1815</v>
      </c>
      <c r="D31" s="1174"/>
    </row>
    <row r="32" spans="2:7" ht="36" customHeight="1" thickBot="1">
      <c r="B32" s="506" t="s">
        <v>918</v>
      </c>
      <c r="C32" s="1160" t="s">
        <v>1816</v>
      </c>
      <c r="D32" s="1174"/>
    </row>
    <row r="33" spans="2:4" ht="28" customHeight="1" thickBot="1">
      <c r="B33" s="506" t="s">
        <v>918</v>
      </c>
      <c r="C33" s="1160" t="s">
        <v>1817</v>
      </c>
      <c r="D33" s="1174"/>
    </row>
    <row r="34" spans="2:4" ht="18" customHeight="1" thickBot="1">
      <c r="B34" s="506" t="s">
        <v>918</v>
      </c>
      <c r="C34" s="1160" t="s">
        <v>1818</v>
      </c>
      <c r="D34" s="1174"/>
    </row>
    <row r="35" spans="2:4" ht="29" thickBot="1">
      <c r="B35" s="507"/>
      <c r="C35" s="508" t="s">
        <v>918</v>
      </c>
      <c r="D35" s="495" t="s">
        <v>1819</v>
      </c>
    </row>
    <row r="36" spans="2:4" ht="29" thickBot="1">
      <c r="B36" s="507"/>
      <c r="C36" s="508" t="s">
        <v>918</v>
      </c>
      <c r="D36" s="495" t="s">
        <v>2649</v>
      </c>
    </row>
  </sheetData>
  <mergeCells count="36">
    <mergeCell ref="B2:D2"/>
    <mergeCell ref="B3:D3"/>
    <mergeCell ref="B4:D4"/>
    <mergeCell ref="B5:D5"/>
    <mergeCell ref="C6:D6"/>
    <mergeCell ref="C22:D22"/>
    <mergeCell ref="C23:D23"/>
    <mergeCell ref="C24:D24"/>
    <mergeCell ref="C25:D25"/>
    <mergeCell ref="C26:D26"/>
    <mergeCell ref="B10:B11"/>
    <mergeCell ref="B9:D9"/>
    <mergeCell ref="C10:D10"/>
    <mergeCell ref="C11:D11"/>
    <mergeCell ref="C19:D19"/>
    <mergeCell ref="C18:D18"/>
    <mergeCell ref="C17:D17"/>
    <mergeCell ref="C16:D16"/>
    <mergeCell ref="B15:D15"/>
    <mergeCell ref="C14:D14"/>
    <mergeCell ref="C20:D20"/>
    <mergeCell ref="E20:G20"/>
    <mergeCell ref="B1:D1"/>
    <mergeCell ref="B8:D8"/>
    <mergeCell ref="C34:D34"/>
    <mergeCell ref="C33:D33"/>
    <mergeCell ref="C32:D32"/>
    <mergeCell ref="C31:D31"/>
    <mergeCell ref="C30:D30"/>
    <mergeCell ref="C29:D29"/>
    <mergeCell ref="B28:D28"/>
    <mergeCell ref="B22:B27"/>
    <mergeCell ref="B21:D21"/>
    <mergeCell ref="C27:D27"/>
    <mergeCell ref="C13:D13"/>
    <mergeCell ref="C12:D12"/>
  </mergeCells>
  <phoneticPr fontId="41" type="noConversion"/>
  <hyperlinks>
    <hyperlink ref="F12" location="'Incident Reporting Template'!A1" display="'Incident Reporting Template'" xr:uid="{00000000-0004-0000-2D00-000000000000}"/>
  </hyperlinks>
  <pageMargins left="0.25" right="0.25" top="0.75" bottom="0.75" header="0.3" footer="0.3"/>
  <pageSetup orientation="portrait" horizontalDpi="0" verticalDpi="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46"/>
  <sheetViews>
    <sheetView zoomScale="125" zoomScaleNormal="125" workbookViewId="0"/>
  </sheetViews>
  <sheetFormatPr baseColWidth="10" defaultColWidth="11.5" defaultRowHeight="15"/>
  <cols>
    <col min="1" max="1" width="19.6640625" customWidth="1"/>
    <col min="2" max="2" width="17" customWidth="1"/>
    <col min="3" max="4" width="45.33203125" customWidth="1"/>
  </cols>
  <sheetData>
    <row r="1" spans="1:4" s="117" customFormat="1" ht="38" customHeight="1">
      <c r="A1" s="520" t="s">
        <v>897</v>
      </c>
      <c r="B1" s="957" t="s">
        <v>1966</v>
      </c>
      <c r="C1" s="957"/>
      <c r="D1" s="957"/>
    </row>
    <row r="2" spans="1:4" s="117" customFormat="1" ht="42" customHeight="1">
      <c r="A2" s="873" t="s">
        <v>1129</v>
      </c>
      <c r="B2" s="1542"/>
      <c r="C2" s="1543"/>
      <c r="D2" s="1544"/>
    </row>
    <row r="3" spans="1:4" s="117" customFormat="1" ht="41" customHeight="1">
      <c r="A3" s="122" t="s">
        <v>141</v>
      </c>
      <c r="B3" s="910" t="s">
        <v>1964</v>
      </c>
      <c r="C3" s="911"/>
      <c r="D3" s="911"/>
    </row>
    <row r="4" spans="1:4" s="117" customFormat="1" ht="36" customHeight="1">
      <c r="A4" s="128" t="s">
        <v>142</v>
      </c>
      <c r="B4" s="910" t="s">
        <v>2087</v>
      </c>
      <c r="C4" s="911"/>
      <c r="D4" s="911"/>
    </row>
    <row r="5" spans="1:4" s="117" customFormat="1" ht="48" customHeight="1">
      <c r="A5" s="117" t="s">
        <v>666</v>
      </c>
      <c r="B5" s="910" t="s">
        <v>2088</v>
      </c>
      <c r="C5" s="911"/>
      <c r="D5" s="911"/>
    </row>
    <row r="6" spans="1:4" ht="7" customHeight="1">
      <c r="A6" s="1545"/>
      <c r="B6" s="1546"/>
      <c r="C6" s="1545"/>
      <c r="D6" s="1546"/>
    </row>
    <row r="7" spans="1:4" ht="16" thickBot="1"/>
    <row r="8" spans="1:4" ht="16">
      <c r="B8" s="1547" t="s">
        <v>2086</v>
      </c>
      <c r="C8" s="1548"/>
      <c r="D8" s="1549"/>
    </row>
    <row r="9" spans="1:4">
      <c r="B9" s="832" t="s">
        <v>1820</v>
      </c>
      <c r="C9" s="785"/>
      <c r="D9" s="786"/>
    </row>
    <row r="10" spans="1:4" ht="19" customHeight="1">
      <c r="B10" s="836" t="s">
        <v>2082</v>
      </c>
      <c r="C10" s="312"/>
      <c r="D10" s="837"/>
    </row>
    <row r="11" spans="1:4" ht="59" customHeight="1">
      <c r="B11" s="1550" t="s">
        <v>1821</v>
      </c>
      <c r="C11" s="1080"/>
      <c r="D11" s="1297"/>
    </row>
    <row r="12" spans="1:4" ht="14" customHeight="1">
      <c r="B12" s="1550" t="s">
        <v>1822</v>
      </c>
      <c r="C12" s="1080"/>
      <c r="D12" s="1297"/>
    </row>
    <row r="13" spans="1:4" ht="37" customHeight="1">
      <c r="B13" s="1550" t="s">
        <v>1823</v>
      </c>
      <c r="C13" s="1080"/>
      <c r="D13" s="1297"/>
    </row>
    <row r="14" spans="1:4" ht="19" customHeight="1">
      <c r="B14" s="836" t="s">
        <v>2084</v>
      </c>
      <c r="C14" s="312"/>
      <c r="D14" s="837"/>
    </row>
    <row r="15" spans="1:4">
      <c r="B15" s="1550" t="s">
        <v>1824</v>
      </c>
      <c r="C15" s="1080"/>
      <c r="D15" s="1297"/>
    </row>
    <row r="16" spans="1:4">
      <c r="B16" s="1550" t="s">
        <v>1825</v>
      </c>
      <c r="C16" s="1080"/>
      <c r="D16" s="1297"/>
    </row>
    <row r="17" spans="2:4">
      <c r="B17" s="1550" t="s">
        <v>1826</v>
      </c>
      <c r="C17" s="1080"/>
      <c r="D17" s="1297"/>
    </row>
    <row r="18" spans="2:4">
      <c r="B18" s="1550" t="s">
        <v>1827</v>
      </c>
      <c r="C18" s="1080"/>
      <c r="D18" s="1297"/>
    </row>
    <row r="19" spans="2:4">
      <c r="B19" s="1550" t="s">
        <v>1828</v>
      </c>
      <c r="C19" s="1080"/>
      <c r="D19" s="1297"/>
    </row>
    <row r="20" spans="2:4">
      <c r="B20" s="1550" t="s">
        <v>1829</v>
      </c>
      <c r="C20" s="1080"/>
      <c r="D20" s="1297"/>
    </row>
    <row r="21" spans="2:4">
      <c r="B21" s="1550" t="s">
        <v>1830</v>
      </c>
      <c r="C21" s="1080"/>
      <c r="D21" s="1297"/>
    </row>
    <row r="22" spans="2:4">
      <c r="B22" s="1550" t="s">
        <v>1831</v>
      </c>
      <c r="C22" s="1080"/>
      <c r="D22" s="1297"/>
    </row>
    <row r="23" spans="2:4">
      <c r="B23" s="1550" t="s">
        <v>1832</v>
      </c>
      <c r="C23" s="1080"/>
      <c r="D23" s="1297"/>
    </row>
    <row r="24" spans="2:4">
      <c r="B24" s="836" t="s">
        <v>2908</v>
      </c>
      <c r="C24" s="312"/>
      <c r="D24" s="837"/>
    </row>
    <row r="25" spans="2:4">
      <c r="B25" s="1550" t="s">
        <v>1833</v>
      </c>
      <c r="C25" s="1080"/>
      <c r="D25" s="1297"/>
    </row>
    <row r="26" spans="2:4">
      <c r="B26" s="1550" t="s">
        <v>1834</v>
      </c>
      <c r="C26" s="1080"/>
      <c r="D26" s="1297"/>
    </row>
    <row r="27" spans="2:4" ht="24" customHeight="1">
      <c r="B27" s="836" t="s">
        <v>2083</v>
      </c>
      <c r="C27" s="312"/>
      <c r="D27" s="837"/>
    </row>
    <row r="28" spans="2:4">
      <c r="B28" s="1550" t="s">
        <v>1835</v>
      </c>
      <c r="C28" s="1080"/>
      <c r="D28" s="1297"/>
    </row>
    <row r="29" spans="2:4">
      <c r="B29" s="1550" t="s">
        <v>1836</v>
      </c>
      <c r="C29" s="1080"/>
      <c r="D29" s="1297"/>
    </row>
    <row r="30" spans="2:4">
      <c r="B30" s="1550" t="s">
        <v>1837</v>
      </c>
      <c r="C30" s="1080"/>
      <c r="D30" s="1297"/>
    </row>
    <row r="31" spans="2:4">
      <c r="B31" s="833" t="s">
        <v>1838</v>
      </c>
      <c r="C31" s="422"/>
      <c r="D31" s="783"/>
    </row>
    <row r="32" spans="2:4">
      <c r="B32" s="833" t="s">
        <v>1839</v>
      </c>
      <c r="C32" s="422"/>
      <c r="D32" s="783"/>
    </row>
    <row r="33" spans="2:4">
      <c r="B33" s="833" t="s">
        <v>1840</v>
      </c>
      <c r="C33" s="422"/>
      <c r="D33" s="783"/>
    </row>
    <row r="34" spans="2:4">
      <c r="B34" s="833" t="s">
        <v>1841</v>
      </c>
      <c r="C34" s="422"/>
      <c r="D34" s="783"/>
    </row>
    <row r="35" spans="2:4">
      <c r="B35" s="1550" t="s">
        <v>1842</v>
      </c>
      <c r="C35" s="1080"/>
      <c r="D35" s="1297"/>
    </row>
    <row r="36" spans="2:4">
      <c r="B36" s="833" t="s">
        <v>1843</v>
      </c>
      <c r="C36" s="422"/>
      <c r="D36" s="783"/>
    </row>
    <row r="37" spans="2:4">
      <c r="B37" s="833" t="s">
        <v>1844</v>
      </c>
      <c r="C37" s="422"/>
      <c r="D37" s="783"/>
    </row>
    <row r="38" spans="2:4">
      <c r="B38" s="834" t="s">
        <v>1845</v>
      </c>
      <c r="C38" s="422"/>
      <c r="D38" s="783"/>
    </row>
    <row r="39" spans="2:4">
      <c r="B39" s="833" t="s">
        <v>1846</v>
      </c>
      <c r="C39" s="422"/>
      <c r="D39" s="783"/>
    </row>
    <row r="40" spans="2:4">
      <c r="B40" s="1550" t="s">
        <v>1847</v>
      </c>
      <c r="C40" s="1080"/>
      <c r="D40" s="1297"/>
    </row>
    <row r="41" spans="2:4">
      <c r="B41" s="834" t="s">
        <v>1848</v>
      </c>
      <c r="C41" s="422"/>
      <c r="D41" s="783"/>
    </row>
    <row r="42" spans="2:4">
      <c r="B42" s="834" t="s">
        <v>1849</v>
      </c>
      <c r="C42" s="422"/>
      <c r="D42" s="783"/>
    </row>
    <row r="43" spans="2:4" ht="21" customHeight="1">
      <c r="B43" s="836" t="s">
        <v>2085</v>
      </c>
      <c r="C43" s="312"/>
      <c r="D43" s="837"/>
    </row>
    <row r="44" spans="2:4">
      <c r="B44" s="1550" t="s">
        <v>1850</v>
      </c>
      <c r="C44" s="1080"/>
      <c r="D44" s="1297"/>
    </row>
    <row r="45" spans="2:4">
      <c r="B45" s="834" t="s">
        <v>1851</v>
      </c>
      <c r="C45" s="422"/>
      <c r="D45" s="783"/>
    </row>
    <row r="46" spans="2:4">
      <c r="B46" s="835" t="s">
        <v>1852</v>
      </c>
      <c r="C46" s="303"/>
      <c r="D46" s="784"/>
    </row>
  </sheetData>
  <mergeCells count="28">
    <mergeCell ref="B44:D44"/>
    <mergeCell ref="B22:D22"/>
    <mergeCell ref="B23:D23"/>
    <mergeCell ref="B25:D25"/>
    <mergeCell ref="B26:D26"/>
    <mergeCell ref="B28:D28"/>
    <mergeCell ref="B40:D40"/>
    <mergeCell ref="B17:D17"/>
    <mergeCell ref="B18:D18"/>
    <mergeCell ref="B19:D19"/>
    <mergeCell ref="B20:D20"/>
    <mergeCell ref="B21:D21"/>
    <mergeCell ref="B8:D8"/>
    <mergeCell ref="B1:D1"/>
    <mergeCell ref="B29:D29"/>
    <mergeCell ref="B30:D30"/>
    <mergeCell ref="B35:D35"/>
    <mergeCell ref="B11:D11"/>
    <mergeCell ref="B12:D12"/>
    <mergeCell ref="B13:D13"/>
    <mergeCell ref="B15:D15"/>
    <mergeCell ref="B16:D16"/>
    <mergeCell ref="B2:D2"/>
    <mergeCell ref="B3:D3"/>
    <mergeCell ref="B4:D4"/>
    <mergeCell ref="B5:D5"/>
    <mergeCell ref="A6:B6"/>
    <mergeCell ref="C6:D6"/>
  </mergeCells>
  <pageMargins left="0.7" right="0.7" top="0.75" bottom="0.75" header="0.3" footer="0.3"/>
  <pageSetup orientation="portrait" horizontalDpi="0" verticalDpi="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19"/>
  <sheetViews>
    <sheetView zoomScale="125" zoomScaleNormal="125" workbookViewId="0"/>
  </sheetViews>
  <sheetFormatPr baseColWidth="10" defaultColWidth="11.5" defaultRowHeight="15"/>
  <cols>
    <col min="1" max="1" width="19" customWidth="1"/>
    <col min="2" max="2" width="19.6640625" customWidth="1"/>
    <col min="3" max="4" width="34" customWidth="1"/>
  </cols>
  <sheetData>
    <row r="1" spans="1:4" s="117" customFormat="1" ht="31.5" customHeight="1">
      <c r="A1" s="520" t="s">
        <v>897</v>
      </c>
      <c r="B1" s="957" t="s">
        <v>2911</v>
      </c>
      <c r="C1" s="957"/>
      <c r="D1" s="957"/>
    </row>
    <row r="2" spans="1:4" s="117" customFormat="1" ht="42" customHeight="1">
      <c r="A2" s="873" t="s">
        <v>1129</v>
      </c>
      <c r="B2" s="1542"/>
      <c r="C2" s="1543"/>
      <c r="D2" s="1544"/>
    </row>
    <row r="3" spans="1:4" s="117" customFormat="1" ht="50" customHeight="1">
      <c r="A3" s="122" t="s">
        <v>141</v>
      </c>
      <c r="B3" s="910" t="s">
        <v>2912</v>
      </c>
      <c r="C3" s="911"/>
      <c r="D3" s="911"/>
    </row>
    <row r="4" spans="1:4" s="117" customFormat="1" ht="26" customHeight="1">
      <c r="A4" s="128" t="s">
        <v>142</v>
      </c>
      <c r="B4" s="910" t="s">
        <v>2838</v>
      </c>
      <c r="C4" s="911"/>
      <c r="D4" s="911"/>
    </row>
    <row r="5" spans="1:4" s="117" customFormat="1" ht="48" customHeight="1">
      <c r="A5" s="117" t="s">
        <v>666</v>
      </c>
      <c r="B5" s="910" t="s">
        <v>1967</v>
      </c>
      <c r="C5" s="911"/>
      <c r="D5" s="911"/>
    </row>
    <row r="6" spans="1:4" ht="7" customHeight="1">
      <c r="A6" s="1545"/>
      <c r="B6" s="1546"/>
      <c r="C6" s="1545"/>
      <c r="D6" s="1546"/>
    </row>
    <row r="8" spans="1:4">
      <c r="B8" s="716" t="s">
        <v>850</v>
      </c>
    </row>
    <row r="9" spans="1:4">
      <c r="B9" s="716"/>
    </row>
    <row r="10" spans="1:4">
      <c r="B10" s="716"/>
    </row>
    <row r="11" spans="1:4">
      <c r="B11" s="716" t="s">
        <v>2709</v>
      </c>
    </row>
    <row r="12" spans="1:4">
      <c r="B12" s="716" t="s">
        <v>2710</v>
      </c>
    </row>
    <row r="13" spans="1:4">
      <c r="B13" s="716" t="s">
        <v>2711</v>
      </c>
    </row>
    <row r="14" spans="1:4">
      <c r="B14" s="716" t="s">
        <v>2712</v>
      </c>
    </row>
    <row r="15" spans="1:4">
      <c r="B15" s="716" t="s">
        <v>2713</v>
      </c>
    </row>
    <row r="17" spans="2:4">
      <c r="B17" s="716"/>
    </row>
    <row r="18" spans="2:4">
      <c r="B18" s="716" t="s">
        <v>2714</v>
      </c>
    </row>
    <row r="19" spans="2:4">
      <c r="B19" s="717"/>
    </row>
    <row r="20" spans="2:4">
      <c r="B20" s="717" t="s">
        <v>2839</v>
      </c>
    </row>
    <row r="21" spans="2:4">
      <c r="B21" s="716"/>
    </row>
    <row r="22" spans="2:4" ht="67" customHeight="1">
      <c r="B22" s="1555" t="s">
        <v>2840</v>
      </c>
      <c r="C22" s="924"/>
      <c r="D22" s="924"/>
    </row>
    <row r="23" spans="2:4" ht="28" customHeight="1">
      <c r="B23" s="1555" t="s">
        <v>2841</v>
      </c>
      <c r="C23" s="924"/>
      <c r="D23" s="924"/>
    </row>
    <row r="24" spans="2:4">
      <c r="B24" s="716"/>
    </row>
    <row r="25" spans="2:4" ht="26" customHeight="1">
      <c r="B25" s="1555" t="s">
        <v>2842</v>
      </c>
      <c r="C25" s="924"/>
      <c r="D25" s="924"/>
    </row>
    <row r="26" spans="2:4">
      <c r="B26" s="718" t="s">
        <v>2715</v>
      </c>
    </row>
    <row r="27" spans="2:4">
      <c r="B27" s="718" t="s">
        <v>2716</v>
      </c>
    </row>
    <row r="28" spans="2:4">
      <c r="B28" s="716"/>
    </row>
    <row r="29" spans="2:4" ht="42" customHeight="1">
      <c r="B29" s="1551" t="s">
        <v>2717</v>
      </c>
      <c r="C29" s="924"/>
      <c r="D29" s="924"/>
    </row>
    <row r="30" spans="2:4">
      <c r="B30" s="719"/>
    </row>
    <row r="31" spans="2:4">
      <c r="B31" s="719" t="s">
        <v>861</v>
      </c>
    </row>
    <row r="32" spans="2:4">
      <c r="B32" s="720" t="s">
        <v>2718</v>
      </c>
      <c r="D32" s="720" t="s">
        <v>2719</v>
      </c>
    </row>
    <row r="33" spans="2:4">
      <c r="B33" s="719" t="s">
        <v>2720</v>
      </c>
      <c r="C33" s="719" t="s">
        <v>2721</v>
      </c>
    </row>
    <row r="34" spans="2:4">
      <c r="B34" s="719" t="s">
        <v>2722</v>
      </c>
      <c r="C34" s="719" t="s">
        <v>2722</v>
      </c>
    </row>
    <row r="35" spans="2:4">
      <c r="B35" s="716" t="s">
        <v>2723</v>
      </c>
      <c r="C35" s="719" t="s">
        <v>2724</v>
      </c>
    </row>
    <row r="36" spans="2:4">
      <c r="B36" s="719" t="s">
        <v>2725</v>
      </c>
    </row>
    <row r="38" spans="2:4">
      <c r="B38" s="721" t="s">
        <v>2726</v>
      </c>
    </row>
    <row r="39" spans="2:4">
      <c r="B39" s="716" t="s">
        <v>2727</v>
      </c>
    </row>
    <row r="40" spans="2:4">
      <c r="B40" s="717"/>
    </row>
    <row r="41" spans="2:4">
      <c r="B41" s="720" t="s">
        <v>2728</v>
      </c>
    </row>
    <row r="42" spans="2:4" ht="22" customHeight="1">
      <c r="B42" s="1551" t="s">
        <v>2729</v>
      </c>
      <c r="C42" s="924"/>
      <c r="D42" s="924"/>
    </row>
    <row r="43" spans="2:4">
      <c r="B43" s="716"/>
    </row>
    <row r="44" spans="2:4" ht="16">
      <c r="B44" s="722" t="s">
        <v>2730</v>
      </c>
    </row>
    <row r="45" spans="2:4">
      <c r="B45" s="723" t="s">
        <v>2731</v>
      </c>
    </row>
    <row r="46" spans="2:4">
      <c r="B46" s="723" t="s">
        <v>2732</v>
      </c>
    </row>
    <row r="47" spans="2:4">
      <c r="B47" s="723"/>
    </row>
    <row r="48" spans="2:4" ht="16">
      <c r="B48" s="722" t="s">
        <v>2733</v>
      </c>
    </row>
    <row r="49" spans="2:4">
      <c r="B49" s="723" t="s">
        <v>2734</v>
      </c>
    </row>
    <row r="50" spans="2:4">
      <c r="B50" s="723" t="s">
        <v>2735</v>
      </c>
    </row>
    <row r="51" spans="2:4">
      <c r="B51" s="723"/>
    </row>
    <row r="52" spans="2:4" ht="16">
      <c r="B52" s="722" t="s">
        <v>2733</v>
      </c>
    </row>
    <row r="53" spans="2:4" ht="33" customHeight="1">
      <c r="B53" s="1551" t="s">
        <v>2736</v>
      </c>
      <c r="C53" s="924"/>
      <c r="D53" s="924"/>
    </row>
    <row r="54" spans="2:4">
      <c r="B54" s="723" t="s">
        <v>2735</v>
      </c>
    </row>
    <row r="55" spans="2:4">
      <c r="B55" s="725"/>
    </row>
    <row r="56" spans="2:4" ht="16">
      <c r="B56" s="722" t="s">
        <v>2737</v>
      </c>
    </row>
    <row r="57" spans="2:4">
      <c r="B57" s="723" t="s">
        <v>2734</v>
      </c>
    </row>
    <row r="58" spans="2:4">
      <c r="B58" s="719" t="s">
        <v>2735</v>
      </c>
    </row>
    <row r="60" spans="2:4" ht="16">
      <c r="B60" s="722" t="s">
        <v>2737</v>
      </c>
    </row>
    <row r="61" spans="2:4">
      <c r="B61" s="723" t="s">
        <v>2736</v>
      </c>
    </row>
    <row r="62" spans="2:4">
      <c r="B62" s="723" t="s">
        <v>2735</v>
      </c>
    </row>
    <row r="63" spans="2:4">
      <c r="B63" s="723"/>
    </row>
    <row r="64" spans="2:4">
      <c r="B64" s="719"/>
    </row>
    <row r="65" spans="2:2">
      <c r="B65" s="719"/>
    </row>
    <row r="66" spans="2:2">
      <c r="B66" s="720" t="s">
        <v>2738</v>
      </c>
    </row>
    <row r="67" spans="2:2">
      <c r="B67" s="719" t="s">
        <v>2739</v>
      </c>
    </row>
    <row r="68" spans="2:2">
      <c r="B68" s="719"/>
    </row>
    <row r="69" spans="2:2">
      <c r="B69" s="726" t="s">
        <v>2740</v>
      </c>
    </row>
    <row r="70" spans="2:2" ht="16">
      <c r="B70" s="722" t="s">
        <v>2741</v>
      </c>
    </row>
    <row r="71" spans="2:2">
      <c r="B71" s="723"/>
    </row>
    <row r="72" spans="2:2" ht="16">
      <c r="B72" s="722" t="s">
        <v>2742</v>
      </c>
    </row>
    <row r="73" spans="2:2">
      <c r="B73" s="723"/>
    </row>
    <row r="74" spans="2:2">
      <c r="B74" s="723"/>
    </row>
    <row r="75" spans="2:2">
      <c r="B75" s="726" t="s">
        <v>2743</v>
      </c>
    </row>
    <row r="76" spans="2:2" ht="16">
      <c r="B76" s="722" t="s">
        <v>2744</v>
      </c>
    </row>
    <row r="77" spans="2:2">
      <c r="B77" s="723"/>
    </row>
    <row r="78" spans="2:2" ht="16">
      <c r="B78" s="722" t="s">
        <v>2745</v>
      </c>
    </row>
    <row r="79" spans="2:2">
      <c r="B79" s="723"/>
    </row>
    <row r="80" spans="2:2" ht="16">
      <c r="B80" s="722" t="s">
        <v>2746</v>
      </c>
    </row>
    <row r="81" spans="2:3">
      <c r="B81" s="720"/>
    </row>
    <row r="82" spans="2:3">
      <c r="B82" s="720"/>
    </row>
    <row r="83" spans="2:3">
      <c r="B83" s="720" t="s">
        <v>2747</v>
      </c>
    </row>
    <row r="84" spans="2:3">
      <c r="B84" s="720"/>
    </row>
    <row r="85" spans="2:3">
      <c r="B85" s="1551" t="s">
        <v>621</v>
      </c>
      <c r="C85" s="1552"/>
    </row>
    <row r="86" spans="2:3" ht="16" thickBot="1">
      <c r="B86" s="1551"/>
      <c r="C86" s="1553"/>
    </row>
    <row r="87" spans="2:3">
      <c r="B87" s="727"/>
      <c r="C87" s="727"/>
    </row>
    <row r="88" spans="2:3">
      <c r="B88" s="727"/>
      <c r="C88" s="727" t="s">
        <v>2749</v>
      </c>
    </row>
    <row r="89" spans="2:3">
      <c r="B89" s="727" t="s">
        <v>2748</v>
      </c>
      <c r="C89" s="728"/>
    </row>
    <row r="90" spans="2:3" ht="16" thickBot="1">
      <c r="B90" s="664"/>
      <c r="C90" s="729"/>
    </row>
    <row r="91" spans="2:3">
      <c r="B91" s="727"/>
      <c r="C91" s="1554"/>
    </row>
    <row r="92" spans="2:3" ht="16" thickBot="1">
      <c r="B92" s="727" t="s">
        <v>1114</v>
      </c>
      <c r="C92" s="1553"/>
    </row>
    <row r="93" spans="2:3">
      <c r="B93" s="727"/>
      <c r="C93" s="1554"/>
    </row>
    <row r="94" spans="2:3" ht="16" thickBot="1">
      <c r="B94" s="727" t="s">
        <v>2750</v>
      </c>
      <c r="C94" s="1553"/>
    </row>
    <row r="95" spans="2:3">
      <c r="B95" s="730"/>
    </row>
    <row r="96" spans="2:3">
      <c r="B96" s="730"/>
    </row>
    <row r="97" spans="2:2">
      <c r="B97" s="717" t="s">
        <v>2751</v>
      </c>
    </row>
    <row r="98" spans="2:2">
      <c r="B98" s="724" t="s">
        <v>2752</v>
      </c>
    </row>
    <row r="99" spans="2:2">
      <c r="B99" s="724" t="s">
        <v>2753</v>
      </c>
    </row>
    <row r="100" spans="2:2">
      <c r="B100" s="724" t="s">
        <v>2754</v>
      </c>
    </row>
    <row r="101" spans="2:2">
      <c r="B101" s="724" t="s">
        <v>2755</v>
      </c>
    </row>
    <row r="102" spans="2:2">
      <c r="B102" s="724" t="s">
        <v>2756</v>
      </c>
    </row>
    <row r="103" spans="2:2">
      <c r="B103" s="724" t="s">
        <v>2757</v>
      </c>
    </row>
    <row r="104" spans="2:2">
      <c r="B104" s="724" t="s">
        <v>2758</v>
      </c>
    </row>
    <row r="105" spans="2:2">
      <c r="B105" s="724" t="s">
        <v>2759</v>
      </c>
    </row>
    <row r="106" spans="2:2">
      <c r="B106" s="724" t="s">
        <v>2760</v>
      </c>
    </row>
    <row r="107" spans="2:2">
      <c r="B107" s="724" t="s">
        <v>2761</v>
      </c>
    </row>
    <row r="108" spans="2:2">
      <c r="B108" s="724" t="s">
        <v>2762</v>
      </c>
    </row>
    <row r="109" spans="2:2">
      <c r="B109" s="724" t="s">
        <v>2763</v>
      </c>
    </row>
    <row r="110" spans="2:2">
      <c r="B110" s="724" t="s">
        <v>2764</v>
      </c>
    </row>
    <row r="111" spans="2:2">
      <c r="B111" s="724" t="s">
        <v>2765</v>
      </c>
    </row>
    <row r="112" spans="2:2">
      <c r="B112" s="724" t="s">
        <v>2766</v>
      </c>
    </row>
    <row r="113" spans="2:2">
      <c r="B113" s="724" t="s">
        <v>2767</v>
      </c>
    </row>
    <row r="114" spans="2:2">
      <c r="B114" s="724" t="s">
        <v>2768</v>
      </c>
    </row>
    <row r="115" spans="2:2">
      <c r="B115" s="724" t="s">
        <v>2769</v>
      </c>
    </row>
    <row r="116" spans="2:2">
      <c r="B116" s="724" t="s">
        <v>2770</v>
      </c>
    </row>
    <row r="117" spans="2:2">
      <c r="B117" s="724" t="s">
        <v>2771</v>
      </c>
    </row>
    <row r="118" spans="2:2">
      <c r="B118" s="724" t="s">
        <v>2772</v>
      </c>
    </row>
    <row r="119" spans="2:2">
      <c r="B119" s="724" t="s">
        <v>2773</v>
      </c>
    </row>
  </sheetData>
  <mergeCells count="17">
    <mergeCell ref="B85:B86"/>
    <mergeCell ref="C85:C86"/>
    <mergeCell ref="C91:C92"/>
    <mergeCell ref="C93:C94"/>
    <mergeCell ref="A6:B6"/>
    <mergeCell ref="C6:D6"/>
    <mergeCell ref="B22:D22"/>
    <mergeCell ref="B25:D25"/>
    <mergeCell ref="B23:D23"/>
    <mergeCell ref="B29:D29"/>
    <mergeCell ref="B42:D42"/>
    <mergeCell ref="B53:D53"/>
    <mergeCell ref="B1:D1"/>
    <mergeCell ref="B2:D2"/>
    <mergeCell ref="B3:D3"/>
    <mergeCell ref="B4:D4"/>
    <mergeCell ref="B5:D5"/>
  </mergeCells>
  <pageMargins left="0.7" right="0.7" top="0.75" bottom="0.75" header="0.3" footer="0.3"/>
  <pageSetup paperSize="5" orientation="landscape" horizontalDpi="4294967293"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30"/>
  <sheetViews>
    <sheetView zoomScale="125" zoomScaleNormal="125" workbookViewId="0"/>
  </sheetViews>
  <sheetFormatPr baseColWidth="10" defaultColWidth="11.5" defaultRowHeight="15"/>
  <cols>
    <col min="1" max="1" width="18" customWidth="1"/>
    <col min="2" max="2" width="26.1640625" customWidth="1"/>
  </cols>
  <sheetData>
    <row r="1" spans="1:10" s="117" customFormat="1" ht="29.25" customHeight="1">
      <c r="A1" s="230" t="s">
        <v>143</v>
      </c>
      <c r="B1" s="957" t="s">
        <v>2774</v>
      </c>
      <c r="C1" s="957"/>
      <c r="D1" s="957"/>
      <c r="E1" s="957"/>
      <c r="F1" s="957"/>
      <c r="G1" s="957"/>
      <c r="H1" s="957"/>
      <c r="I1" s="957"/>
      <c r="J1" s="125"/>
    </row>
    <row r="2" spans="1:10" s="117" customFormat="1" ht="40" customHeight="1">
      <c r="A2" s="309" t="s">
        <v>1128</v>
      </c>
      <c r="B2" s="304" t="s">
        <v>1133</v>
      </c>
      <c r="C2" s="1003" t="s">
        <v>1129</v>
      </c>
      <c r="D2" s="970"/>
      <c r="E2" s="970"/>
      <c r="F2" s="970"/>
      <c r="G2" s="970"/>
      <c r="H2" s="970"/>
      <c r="I2" s="909"/>
      <c r="J2" s="125"/>
    </row>
    <row r="3" spans="1:10" s="117" customFormat="1" ht="36" customHeight="1">
      <c r="A3" s="122" t="s">
        <v>141</v>
      </c>
      <c r="B3" s="896" t="s">
        <v>2843</v>
      </c>
      <c r="C3" s="890"/>
      <c r="D3" s="890"/>
      <c r="E3" s="890"/>
      <c r="F3" s="890"/>
      <c r="G3" s="890"/>
      <c r="H3" s="890"/>
      <c r="I3" s="941"/>
      <c r="J3" s="125"/>
    </row>
    <row r="4" spans="1:10" s="117" customFormat="1" ht="56" customHeight="1">
      <c r="A4" s="128" t="s">
        <v>142</v>
      </c>
      <c r="B4" s="896" t="s">
        <v>1940</v>
      </c>
      <c r="C4" s="890"/>
      <c r="D4" s="890"/>
      <c r="E4" s="890"/>
      <c r="F4" s="890"/>
      <c r="G4" s="890"/>
      <c r="H4" s="890"/>
      <c r="I4" s="941"/>
    </row>
    <row r="5" spans="1:10" s="117" customFormat="1" ht="35" customHeight="1">
      <c r="A5" s="230" t="s">
        <v>666</v>
      </c>
      <c r="B5" s="891" t="s">
        <v>1941</v>
      </c>
      <c r="C5" s="890"/>
      <c r="D5" s="890"/>
      <c r="E5" s="941"/>
      <c r="F5" s="941"/>
      <c r="G5" s="941"/>
      <c r="H5" s="941"/>
      <c r="I5" s="941"/>
    </row>
    <row r="6" spans="1:10" s="117" customFormat="1" ht="4" customHeight="1">
      <c r="A6" s="735"/>
      <c r="B6" s="248"/>
      <c r="C6" s="296"/>
      <c r="D6" s="296"/>
      <c r="E6" s="249"/>
      <c r="F6" s="249"/>
      <c r="G6" s="249"/>
      <c r="H6" s="249"/>
      <c r="I6" s="249"/>
    </row>
    <row r="7" spans="1:10" s="117" customFormat="1" ht="46" customHeight="1">
      <c r="A7" s="230"/>
      <c r="B7" s="230" t="s">
        <v>683</v>
      </c>
      <c r="C7" s="890"/>
      <c r="D7" s="941"/>
      <c r="E7" s="941"/>
      <c r="F7" s="941"/>
      <c r="G7" s="941"/>
      <c r="H7" s="941"/>
      <c r="I7" s="941"/>
      <c r="J7" s="382" t="s">
        <v>1139</v>
      </c>
    </row>
    <row r="8" spans="1:10">
      <c r="B8" t="s">
        <v>1112</v>
      </c>
      <c r="C8" s="890"/>
      <c r="D8" s="890"/>
      <c r="E8" s="890"/>
      <c r="F8" s="890"/>
      <c r="G8" s="890"/>
      <c r="H8" s="890"/>
      <c r="I8" s="890"/>
      <c r="J8" t="s">
        <v>2089</v>
      </c>
    </row>
    <row r="9" spans="1:10">
      <c r="B9" t="s">
        <v>1113</v>
      </c>
      <c r="C9" s="231" t="s">
        <v>808</v>
      </c>
      <c r="D9" s="1215"/>
      <c r="E9" s="1215"/>
      <c r="F9" s="231" t="s">
        <v>1114</v>
      </c>
      <c r="G9" s="1556"/>
      <c r="H9" s="1556"/>
      <c r="I9" s="1556"/>
    </row>
    <row r="10" spans="1:10">
      <c r="C10" s="231"/>
      <c r="D10" s="231"/>
      <c r="E10" s="231"/>
      <c r="F10" s="231"/>
      <c r="G10" s="231"/>
      <c r="H10" s="231"/>
      <c r="I10" s="231"/>
    </row>
    <row r="11" spans="1:10" s="232" customFormat="1" ht="64" customHeight="1">
      <c r="B11" s="172" t="s">
        <v>1097</v>
      </c>
      <c r="C11" s="890" t="s">
        <v>1111</v>
      </c>
      <c r="D11" s="890"/>
      <c r="E11" s="890"/>
      <c r="F11" s="890"/>
      <c r="G11" s="890"/>
      <c r="H11" s="890"/>
      <c r="I11" s="890"/>
    </row>
    <row r="12" spans="1:10" s="232" customFormat="1" ht="248" customHeight="1">
      <c r="B12" s="172" t="s">
        <v>1098</v>
      </c>
      <c r="C12" s="890" t="s">
        <v>1117</v>
      </c>
      <c r="D12" s="890"/>
      <c r="E12" s="890"/>
      <c r="F12" s="890"/>
      <c r="G12" s="890"/>
      <c r="H12" s="890"/>
      <c r="I12" s="890"/>
    </row>
    <row r="13" spans="1:10" s="232" customFormat="1" ht="10" customHeight="1">
      <c r="B13" s="172"/>
    </row>
    <row r="14" spans="1:10" s="232" customFormat="1" ht="96" customHeight="1">
      <c r="B14" s="172" t="s">
        <v>1099</v>
      </c>
      <c r="C14" s="890" t="s">
        <v>1115</v>
      </c>
      <c r="D14" s="890"/>
      <c r="E14" s="890"/>
      <c r="F14" s="890"/>
      <c r="G14" s="890"/>
      <c r="H14" s="890"/>
      <c r="I14" s="890"/>
    </row>
    <row r="15" spans="1:10" s="232" customFormat="1" ht="80" customHeight="1">
      <c r="B15" s="172" t="s">
        <v>1100</v>
      </c>
      <c r="C15" s="890" t="s">
        <v>1116</v>
      </c>
      <c r="D15" s="890"/>
      <c r="E15" s="890"/>
      <c r="F15" s="890"/>
      <c r="G15" s="890"/>
      <c r="H15" s="890"/>
      <c r="I15" s="890"/>
      <c r="J15" s="297"/>
    </row>
    <row r="16" spans="1:10" s="232" customFormat="1" ht="311" customHeight="1">
      <c r="B16" s="172" t="s">
        <v>1101</v>
      </c>
      <c r="C16" s="890" t="s">
        <v>1118</v>
      </c>
      <c r="D16" s="890"/>
      <c r="E16" s="890"/>
      <c r="F16" s="890"/>
      <c r="G16" s="890"/>
      <c r="H16" s="890"/>
      <c r="I16" s="890"/>
    </row>
    <row r="17" spans="2:10" s="232" customFormat="1">
      <c r="B17" s="172"/>
    </row>
    <row r="18" spans="2:10" s="232" customFormat="1" ht="295" customHeight="1">
      <c r="B18" s="172" t="s">
        <v>1102</v>
      </c>
      <c r="C18" s="890" t="s">
        <v>1119</v>
      </c>
      <c r="D18" s="890"/>
      <c r="E18" s="890"/>
      <c r="F18" s="890"/>
      <c r="G18" s="890"/>
      <c r="H18" s="890"/>
      <c r="I18" s="890"/>
    </row>
    <row r="19" spans="2:10" s="232" customFormat="1">
      <c r="B19" s="172"/>
    </row>
    <row r="20" spans="2:10" s="232" customFormat="1" ht="116" customHeight="1">
      <c r="B20" s="172" t="s">
        <v>1103</v>
      </c>
      <c r="C20" s="890" t="s">
        <v>1120</v>
      </c>
      <c r="D20" s="890"/>
      <c r="E20" s="890"/>
      <c r="F20" s="890"/>
      <c r="G20" s="890"/>
      <c r="H20" s="890"/>
      <c r="I20" s="890"/>
    </row>
    <row r="21" spans="2:10">
      <c r="B21" s="86"/>
    </row>
    <row r="22" spans="2:10" ht="115" customHeight="1">
      <c r="B22" s="172" t="s">
        <v>1104</v>
      </c>
      <c r="C22" s="890" t="s">
        <v>1121</v>
      </c>
      <c r="D22" s="890"/>
      <c r="E22" s="890"/>
      <c r="F22" s="890"/>
      <c r="G22" s="890"/>
      <c r="H22" s="890"/>
      <c r="I22" s="890"/>
    </row>
    <row r="23" spans="2:10">
      <c r="B23" s="172"/>
    </row>
    <row r="24" spans="2:10" ht="135" customHeight="1">
      <c r="B24" s="172" t="s">
        <v>1105</v>
      </c>
      <c r="C24" s="890" t="s">
        <v>1106</v>
      </c>
      <c r="D24" s="890"/>
      <c r="E24" s="890"/>
      <c r="F24" s="890"/>
      <c r="G24" s="890"/>
      <c r="H24" s="890"/>
      <c r="I24" s="890"/>
    </row>
    <row r="25" spans="2:10">
      <c r="B25" s="415" t="s">
        <v>1411</v>
      </c>
      <c r="J25" s="377" t="s">
        <v>1644</v>
      </c>
    </row>
    <row r="26" spans="2:10">
      <c r="B26" s="294" t="s">
        <v>1107</v>
      </c>
    </row>
    <row r="27" spans="2:10">
      <c r="B27" s="195" t="s">
        <v>1108</v>
      </c>
    </row>
    <row r="28" spans="2:10">
      <c r="B28" s="195" t="s">
        <v>1109</v>
      </c>
    </row>
    <row r="29" spans="2:10">
      <c r="B29" s="295" t="s">
        <v>1110</v>
      </c>
    </row>
    <row r="30" spans="2:10">
      <c r="B30" t="s">
        <v>1122</v>
      </c>
    </row>
  </sheetData>
  <mergeCells count="18">
    <mergeCell ref="B3:I3"/>
    <mergeCell ref="C22:I22"/>
    <mergeCell ref="B1:I1"/>
    <mergeCell ref="C24:I24"/>
    <mergeCell ref="B4:I4"/>
    <mergeCell ref="B5:I5"/>
    <mergeCell ref="C11:I11"/>
    <mergeCell ref="C12:I12"/>
    <mergeCell ref="C14:I14"/>
    <mergeCell ref="C7:I7"/>
    <mergeCell ref="C8:I8"/>
    <mergeCell ref="G9:I9"/>
    <mergeCell ref="D9:E9"/>
    <mergeCell ref="C15:I15"/>
    <mergeCell ref="C16:I16"/>
    <mergeCell ref="C18:I18"/>
    <mergeCell ref="C20:I20"/>
    <mergeCell ref="C2:I2"/>
  </mergeCells>
  <hyperlinks>
    <hyperlink ref="J25" location="'Poster Templates'!A1" display="'Poster Templates'" xr:uid="{00000000-0004-0000-3000-000000000000}"/>
  </hyperlinks>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3000-000000000000}">
          <x14:formula1>
            <xm:f>'Drop Down Values'!$A$4:$A$6</xm:f>
          </x14:formula1>
          <xm:sqref>B2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8"/>
  <sheetViews>
    <sheetView zoomScale="125" zoomScaleNormal="125" workbookViewId="0"/>
  </sheetViews>
  <sheetFormatPr baseColWidth="10" defaultColWidth="11.5" defaultRowHeight="15"/>
  <cols>
    <col min="1" max="1" width="19.33203125" customWidth="1"/>
    <col min="2" max="2" width="18.1640625" customWidth="1"/>
  </cols>
  <sheetData>
    <row r="1" spans="1:10" s="117" customFormat="1" ht="28.5" customHeight="1">
      <c r="A1" s="487" t="s">
        <v>143</v>
      </c>
      <c r="B1" s="957" t="s">
        <v>1730</v>
      </c>
      <c r="C1" s="957"/>
      <c r="D1" s="957"/>
      <c r="E1" s="957"/>
      <c r="F1" s="957"/>
      <c r="G1" s="957"/>
      <c r="H1" s="957"/>
      <c r="I1" s="957"/>
      <c r="J1" s="125"/>
    </row>
    <row r="2" spans="1:10" s="117" customFormat="1" ht="40" customHeight="1">
      <c r="A2" s="309" t="s">
        <v>1128</v>
      </c>
      <c r="B2" s="304" t="s">
        <v>1133</v>
      </c>
      <c r="C2" s="1003" t="s">
        <v>1129</v>
      </c>
      <c r="D2" s="970"/>
      <c r="E2" s="970"/>
      <c r="F2" s="970"/>
      <c r="G2" s="970"/>
      <c r="H2" s="970"/>
      <c r="I2" s="909"/>
      <c r="J2" s="125"/>
    </row>
    <row r="3" spans="1:10" s="117" customFormat="1" ht="46" customHeight="1">
      <c r="A3" s="122" t="s">
        <v>141</v>
      </c>
      <c r="B3" s="1560" t="s">
        <v>2775</v>
      </c>
      <c r="C3" s="1561"/>
      <c r="D3" s="1561"/>
      <c r="E3" s="1561"/>
      <c r="F3" s="1561"/>
      <c r="G3" s="1561"/>
      <c r="H3" s="1561"/>
      <c r="I3" s="1561"/>
      <c r="J3" s="125"/>
    </row>
    <row r="4" spans="1:10" s="117" customFormat="1" ht="34" customHeight="1">
      <c r="A4" s="128" t="s">
        <v>142</v>
      </c>
      <c r="B4" s="910" t="s">
        <v>2092</v>
      </c>
      <c r="C4" s="924"/>
      <c r="D4" s="924"/>
      <c r="E4" s="924"/>
      <c r="F4" s="924"/>
      <c r="G4" s="924"/>
      <c r="H4" s="924"/>
      <c r="I4" s="911"/>
    </row>
    <row r="5" spans="1:10" s="117" customFormat="1" ht="35" customHeight="1">
      <c r="A5" s="487" t="s">
        <v>666</v>
      </c>
      <c r="B5" s="891" t="s">
        <v>2882</v>
      </c>
      <c r="C5" s="890"/>
      <c r="D5" s="890"/>
      <c r="E5" s="941"/>
      <c r="F5" s="941"/>
      <c r="G5" s="941"/>
      <c r="H5" s="941"/>
      <c r="I5" s="941"/>
      <c r="J5" s="553" t="s">
        <v>1139</v>
      </c>
    </row>
    <row r="6" spans="1:10" s="117" customFormat="1" ht="6" customHeight="1">
      <c r="A6" s="502"/>
      <c r="B6" s="248"/>
      <c r="C6" s="296"/>
      <c r="D6" s="296"/>
      <c r="E6" s="249"/>
      <c r="F6" s="249"/>
      <c r="G6" s="249"/>
      <c r="H6" s="249"/>
      <c r="I6" s="249"/>
    </row>
    <row r="7" spans="1:10" s="124" customFormat="1" ht="17" customHeight="1">
      <c r="A7" s="502"/>
      <c r="B7" s="502"/>
      <c r="C7" s="503"/>
      <c r="D7" s="503"/>
      <c r="E7" s="504"/>
      <c r="F7" s="504"/>
      <c r="G7" s="504"/>
      <c r="H7" s="504"/>
      <c r="I7" s="504"/>
      <c r="J7" s="124" t="s">
        <v>2090</v>
      </c>
    </row>
    <row r="8" spans="1:10" ht="21" customHeight="1">
      <c r="B8" s="1562" t="s">
        <v>2881</v>
      </c>
      <c r="C8" s="1563"/>
      <c r="D8" s="1563"/>
      <c r="E8" s="1564"/>
      <c r="F8" s="1564"/>
      <c r="G8" s="1564"/>
      <c r="H8" s="1564"/>
      <c r="I8" s="1565"/>
      <c r="J8" t="s">
        <v>2091</v>
      </c>
    </row>
    <row r="9" spans="1:10" ht="56" customHeight="1">
      <c r="B9" s="1559" t="s">
        <v>1731</v>
      </c>
      <c r="C9" s="1080"/>
      <c r="D9" s="1080"/>
      <c r="E9" s="1080"/>
      <c r="F9" s="1080"/>
      <c r="G9" s="1080"/>
      <c r="H9" s="1080"/>
      <c r="I9" s="1297"/>
    </row>
    <row r="10" spans="1:10" ht="24" customHeight="1">
      <c r="B10" s="838" t="s">
        <v>2880</v>
      </c>
      <c r="C10" s="422"/>
      <c r="D10" s="422"/>
      <c r="E10" s="422"/>
      <c r="F10" s="422"/>
      <c r="G10" s="422"/>
      <c r="H10" s="422"/>
      <c r="I10" s="783"/>
    </row>
    <row r="11" spans="1:10">
      <c r="B11" s="1559" t="s">
        <v>1732</v>
      </c>
      <c r="C11" s="1080"/>
      <c r="D11" s="1080"/>
      <c r="E11" s="1080"/>
      <c r="F11" s="1080"/>
      <c r="G11" s="1080"/>
      <c r="H11" s="1080"/>
      <c r="I11" s="1297"/>
    </row>
    <row r="12" spans="1:10" ht="23" customHeight="1">
      <c r="B12" s="1557" t="s">
        <v>1733</v>
      </c>
      <c r="C12" s="1080"/>
      <c r="D12" s="1080"/>
      <c r="E12" s="1080"/>
      <c r="F12" s="1080"/>
      <c r="G12" s="1080"/>
      <c r="H12" s="1080"/>
      <c r="I12" s="1297"/>
    </row>
    <row r="13" spans="1:10" ht="33" customHeight="1">
      <c r="B13" s="1557" t="s">
        <v>1734</v>
      </c>
      <c r="C13" s="1080"/>
      <c r="D13" s="1080"/>
      <c r="E13" s="1080"/>
      <c r="F13" s="1080"/>
      <c r="G13" s="1080"/>
      <c r="H13" s="1080"/>
      <c r="I13" s="1297"/>
    </row>
    <row r="14" spans="1:10" ht="29" customHeight="1">
      <c r="B14" s="1557" t="s">
        <v>1735</v>
      </c>
      <c r="C14" s="1080"/>
      <c r="D14" s="1080"/>
      <c r="E14" s="1080"/>
      <c r="F14" s="1080"/>
      <c r="G14" s="1080"/>
      <c r="H14" s="1080"/>
      <c r="I14" s="1297"/>
    </row>
    <row r="15" spans="1:10" ht="32" customHeight="1">
      <c r="B15" s="1557" t="s">
        <v>1736</v>
      </c>
      <c r="C15" s="1080"/>
      <c r="D15" s="1080"/>
      <c r="E15" s="1080"/>
      <c r="F15" s="1080"/>
      <c r="G15" s="1080"/>
      <c r="H15" s="1080"/>
      <c r="I15" s="1297"/>
    </row>
    <row r="16" spans="1:10" ht="23" customHeight="1">
      <c r="B16" s="1557" t="s">
        <v>1737</v>
      </c>
      <c r="C16" s="1080"/>
      <c r="D16" s="1080"/>
      <c r="E16" s="1080"/>
      <c r="F16" s="1080"/>
      <c r="G16" s="1080"/>
      <c r="H16" s="1080"/>
      <c r="I16" s="1297"/>
    </row>
    <row r="17" spans="2:9" ht="23" customHeight="1">
      <c r="B17" s="1557" t="s">
        <v>1738</v>
      </c>
      <c r="C17" s="1080"/>
      <c r="D17" s="1080"/>
      <c r="E17" s="1080"/>
      <c r="F17" s="1080"/>
      <c r="G17" s="1080"/>
      <c r="H17" s="1080"/>
      <c r="I17" s="1297"/>
    </row>
    <row r="18" spans="2:9" ht="25" customHeight="1">
      <c r="B18" s="1557" t="s">
        <v>1739</v>
      </c>
      <c r="C18" s="1080"/>
      <c r="D18" s="1080"/>
      <c r="E18" s="1080"/>
      <c r="F18" s="1080"/>
      <c r="G18" s="1080"/>
      <c r="H18" s="1080"/>
      <c r="I18" s="1297"/>
    </row>
    <row r="19" spans="2:9" ht="18" customHeight="1">
      <c r="B19" s="1557" t="s">
        <v>1740</v>
      </c>
      <c r="C19" s="1080"/>
      <c r="D19" s="1080"/>
      <c r="E19" s="1080"/>
      <c r="F19" s="1080"/>
      <c r="G19" s="1080"/>
      <c r="H19" s="1080"/>
      <c r="I19" s="1297"/>
    </row>
    <row r="20" spans="2:9">
      <c r="B20" s="838" t="s">
        <v>2093</v>
      </c>
      <c r="C20" s="422"/>
      <c r="D20" s="422"/>
      <c r="E20" s="422"/>
      <c r="F20" s="422"/>
      <c r="G20" s="422"/>
      <c r="H20" s="422"/>
      <c r="I20" s="783"/>
    </row>
    <row r="21" spans="2:9">
      <c r="B21" s="1559" t="s">
        <v>1741</v>
      </c>
      <c r="C21" s="1080"/>
      <c r="D21" s="1080"/>
      <c r="E21" s="1080"/>
      <c r="F21" s="1080"/>
      <c r="G21" s="1080"/>
      <c r="H21" s="1080"/>
      <c r="I21" s="1297"/>
    </row>
    <row r="22" spans="2:9" ht="20" customHeight="1">
      <c r="B22" s="1557" t="s">
        <v>1742</v>
      </c>
      <c r="C22" s="1080"/>
      <c r="D22" s="1080"/>
      <c r="E22" s="1080"/>
      <c r="F22" s="1080"/>
      <c r="G22" s="1080"/>
      <c r="H22" s="1080"/>
      <c r="I22" s="1297"/>
    </row>
    <row r="23" spans="2:9">
      <c r="B23" s="839" t="s">
        <v>1743</v>
      </c>
      <c r="C23" s="422"/>
      <c r="D23" s="422"/>
      <c r="E23" s="422"/>
      <c r="F23" s="422"/>
      <c r="G23" s="422"/>
      <c r="H23" s="422"/>
      <c r="I23" s="783"/>
    </row>
    <row r="24" spans="2:9">
      <c r="B24" s="839" t="s">
        <v>1744</v>
      </c>
      <c r="C24" s="422"/>
      <c r="D24" s="422"/>
      <c r="E24" s="422"/>
      <c r="F24" s="422"/>
      <c r="G24" s="422"/>
      <c r="H24" s="422"/>
      <c r="I24" s="783"/>
    </row>
    <row r="25" spans="2:9">
      <c r="B25" s="1557" t="s">
        <v>1745</v>
      </c>
      <c r="C25" s="1080"/>
      <c r="D25" s="1080"/>
      <c r="E25" s="1080"/>
      <c r="F25" s="1080"/>
      <c r="G25" s="1080"/>
      <c r="H25" s="1080"/>
      <c r="I25" s="1297"/>
    </row>
    <row r="26" spans="2:9">
      <c r="B26" s="1557" t="s">
        <v>1746</v>
      </c>
      <c r="C26" s="1080"/>
      <c r="D26" s="1080"/>
      <c r="E26" s="1080"/>
      <c r="F26" s="1080"/>
      <c r="G26" s="1080"/>
      <c r="H26" s="1080"/>
      <c r="I26" s="1297"/>
    </row>
    <row r="27" spans="2:9">
      <c r="B27" s="1557" t="s">
        <v>1747</v>
      </c>
      <c r="C27" s="1080"/>
      <c r="D27" s="1080"/>
      <c r="E27" s="1080"/>
      <c r="F27" s="1080"/>
      <c r="G27" s="1080"/>
      <c r="H27" s="1080"/>
      <c r="I27" s="1297"/>
    </row>
    <row r="28" spans="2:9">
      <c r="B28" s="839" t="s">
        <v>1748</v>
      </c>
      <c r="C28" s="422"/>
      <c r="D28" s="422"/>
      <c r="E28" s="422"/>
      <c r="F28" s="422"/>
      <c r="G28" s="422"/>
      <c r="H28" s="422"/>
      <c r="I28" s="783"/>
    </row>
    <row r="29" spans="2:9">
      <c r="B29" s="839" t="s">
        <v>1749</v>
      </c>
      <c r="C29" s="422"/>
      <c r="D29" s="422"/>
      <c r="E29" s="422"/>
      <c r="F29" s="422"/>
      <c r="G29" s="422"/>
      <c r="H29" s="422"/>
      <c r="I29" s="783"/>
    </row>
    <row r="30" spans="2:9">
      <c r="B30" s="839" t="s">
        <v>1750</v>
      </c>
      <c r="C30" s="422"/>
      <c r="D30" s="422"/>
      <c r="E30" s="422"/>
      <c r="F30" s="422"/>
      <c r="G30" s="422"/>
      <c r="H30" s="422"/>
      <c r="I30" s="783"/>
    </row>
    <row r="31" spans="2:9">
      <c r="B31" s="839" t="s">
        <v>1751</v>
      </c>
      <c r="C31" s="422"/>
      <c r="D31" s="422"/>
      <c r="E31" s="422"/>
      <c r="F31" s="422"/>
      <c r="G31" s="422"/>
      <c r="H31" s="422"/>
      <c r="I31" s="783"/>
    </row>
    <row r="32" spans="2:9">
      <c r="B32" s="1557" t="s">
        <v>1752</v>
      </c>
      <c r="C32" s="1080"/>
      <c r="D32" s="1080"/>
      <c r="E32" s="1080"/>
      <c r="F32" s="1080"/>
      <c r="G32" s="1080"/>
      <c r="H32" s="1080"/>
      <c r="I32" s="1297"/>
    </row>
    <row r="33" spans="2:9">
      <c r="B33" s="839" t="s">
        <v>1753</v>
      </c>
      <c r="C33" s="422"/>
      <c r="D33" s="422"/>
      <c r="E33" s="422"/>
      <c r="F33" s="422"/>
      <c r="G33" s="422"/>
      <c r="H33" s="422"/>
      <c r="I33" s="783"/>
    </row>
    <row r="34" spans="2:9">
      <c r="B34" s="839" t="s">
        <v>1754</v>
      </c>
      <c r="C34" s="422"/>
      <c r="D34" s="422"/>
      <c r="E34" s="422"/>
      <c r="F34" s="422"/>
      <c r="G34" s="422"/>
      <c r="H34" s="422"/>
      <c r="I34" s="783"/>
    </row>
    <row r="35" spans="2:9">
      <c r="B35" s="839" t="s">
        <v>1755</v>
      </c>
      <c r="C35" s="422"/>
      <c r="D35" s="422"/>
      <c r="E35" s="422"/>
      <c r="F35" s="422"/>
      <c r="G35" s="422"/>
      <c r="H35" s="422"/>
      <c r="I35" s="783"/>
    </row>
    <row r="36" spans="2:9" ht="28" customHeight="1">
      <c r="B36" s="1557" t="s">
        <v>1756</v>
      </c>
      <c r="C36" s="1080"/>
      <c r="D36" s="1080"/>
      <c r="E36" s="1080"/>
      <c r="F36" s="1080"/>
      <c r="G36" s="1080"/>
      <c r="H36" s="1080"/>
      <c r="I36" s="1297"/>
    </row>
    <row r="37" spans="2:9" ht="29" customHeight="1">
      <c r="B37" s="1558" t="s">
        <v>1757</v>
      </c>
      <c r="C37" s="1213"/>
      <c r="D37" s="1213"/>
      <c r="E37" s="1213"/>
      <c r="F37" s="1213"/>
      <c r="G37" s="1213"/>
      <c r="H37" s="1213"/>
      <c r="I37" s="1299"/>
    </row>
    <row r="38" spans="2:9">
      <c r="B38" s="501"/>
    </row>
  </sheetData>
  <mergeCells count="24">
    <mergeCell ref="B15:I15"/>
    <mergeCell ref="B16:I16"/>
    <mergeCell ref="C2:I2"/>
    <mergeCell ref="B3:I3"/>
    <mergeCell ref="B4:I4"/>
    <mergeCell ref="B5:I5"/>
    <mergeCell ref="B9:I9"/>
    <mergeCell ref="B8:I8"/>
    <mergeCell ref="B1:I1"/>
    <mergeCell ref="B36:I36"/>
    <mergeCell ref="B37:I37"/>
    <mergeCell ref="B22:I22"/>
    <mergeCell ref="B25:I25"/>
    <mergeCell ref="B26:I26"/>
    <mergeCell ref="B27:I27"/>
    <mergeCell ref="B32:I32"/>
    <mergeCell ref="B17:I17"/>
    <mergeCell ref="B18:I18"/>
    <mergeCell ref="B19:I19"/>
    <mergeCell ref="B11:I11"/>
    <mergeCell ref="B21:I21"/>
    <mergeCell ref="B12:I12"/>
    <mergeCell ref="B13:I13"/>
    <mergeCell ref="B14:I14"/>
  </mergeCells>
  <phoneticPr fontId="41" type="noConversion"/>
  <pageMargins left="0.25" right="0.25"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3100-000000000000}">
          <x14:formula1>
            <xm:f>'Drop Down Values'!$A$4:$A$6</xm:f>
          </x14:formula1>
          <xm:sqref>B2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DDB3-1172-904D-99F6-D8F2DA809DBF}">
  <sheetPr>
    <tabColor theme="6"/>
  </sheetPr>
  <dimension ref="A1:N51"/>
  <sheetViews>
    <sheetView zoomScale="125" zoomScaleNormal="125" workbookViewId="0"/>
  </sheetViews>
  <sheetFormatPr baseColWidth="10" defaultColWidth="8.6640625" defaultRowHeight="15"/>
  <cols>
    <col min="1" max="1" width="19.33203125" style="43" customWidth="1"/>
    <col min="2" max="2" width="14.5" style="43" customWidth="1"/>
    <col min="3" max="3" width="13.6640625" style="43" customWidth="1"/>
    <col min="4" max="4" width="14" style="43" customWidth="1"/>
    <col min="5" max="5" width="21.33203125" style="43" customWidth="1"/>
    <col min="6" max="6" width="12.1640625" style="43" customWidth="1"/>
    <col min="7" max="7" width="23.5" style="43" customWidth="1"/>
    <col min="8" max="8" width="13.5" style="43" customWidth="1"/>
    <col min="9" max="9" width="14.1640625" style="43" customWidth="1"/>
    <col min="10" max="10" width="16.83203125" style="43" customWidth="1"/>
    <col min="11" max="11" width="12.5" style="43" bestFit="1" customWidth="1"/>
    <col min="12" max="13" width="8.6640625" style="43"/>
    <col min="14" max="14" width="32.5" style="43" customWidth="1"/>
    <col min="15" max="16384" width="8.6640625" style="43"/>
  </cols>
  <sheetData>
    <row r="1" spans="1:14" s="117" customFormat="1" ht="37.5" customHeight="1">
      <c r="A1" s="867" t="s">
        <v>897</v>
      </c>
      <c r="B1" s="957" t="s">
        <v>1648</v>
      </c>
      <c r="C1" s="957"/>
      <c r="D1" s="957"/>
      <c r="E1" s="957"/>
      <c r="F1" s="957"/>
      <c r="G1" s="957"/>
      <c r="H1" s="957"/>
      <c r="I1" s="957"/>
      <c r="J1" s="957"/>
      <c r="K1" s="957"/>
      <c r="L1" s="125"/>
    </row>
    <row r="2" spans="1:14" s="117" customFormat="1" ht="54" customHeight="1">
      <c r="A2" s="867" t="s">
        <v>1128</v>
      </c>
      <c r="B2" s="304" t="s">
        <v>1133</v>
      </c>
      <c r="C2" s="903" t="s">
        <v>3061</v>
      </c>
      <c r="D2" s="904"/>
      <c r="E2" s="905"/>
      <c r="F2" s="905"/>
      <c r="G2" s="905"/>
      <c r="H2" s="905"/>
      <c r="I2" s="905"/>
      <c r="J2" s="905"/>
      <c r="K2" s="925"/>
    </row>
    <row r="3" spans="1:14" s="117" customFormat="1" ht="46" customHeight="1">
      <c r="A3" s="122" t="s">
        <v>141</v>
      </c>
      <c r="B3" s="958" t="s">
        <v>3062</v>
      </c>
      <c r="C3" s="959"/>
      <c r="D3" s="959"/>
      <c r="E3" s="959"/>
      <c r="F3" s="959"/>
      <c r="G3" s="959"/>
      <c r="H3" s="959"/>
      <c r="I3" s="959"/>
      <c r="J3" s="959"/>
      <c r="K3" s="959"/>
    </row>
    <row r="4" spans="1:14" s="117" customFormat="1" ht="47" customHeight="1">
      <c r="A4" s="128" t="s">
        <v>142</v>
      </c>
      <c r="B4" s="910" t="s">
        <v>3063</v>
      </c>
      <c r="C4" s="924"/>
      <c r="D4" s="924"/>
      <c r="E4" s="924"/>
      <c r="F4" s="924"/>
      <c r="G4" s="924"/>
      <c r="H4" s="924"/>
      <c r="I4" s="911"/>
      <c r="J4" s="911"/>
      <c r="K4" s="911"/>
      <c r="L4" s="125"/>
    </row>
    <row r="5" spans="1:14" s="117" customFormat="1" ht="46" customHeight="1">
      <c r="A5" s="867" t="s">
        <v>666</v>
      </c>
      <c r="B5" s="891" t="s">
        <v>3050</v>
      </c>
      <c r="C5" s="890"/>
      <c r="D5" s="890"/>
      <c r="E5" s="941"/>
      <c r="F5" s="941"/>
      <c r="G5" s="941"/>
      <c r="H5" s="941"/>
      <c r="I5" s="941"/>
      <c r="J5" s="941"/>
      <c r="K5" s="941"/>
      <c r="L5" s="125"/>
    </row>
    <row r="6" spans="1:14" s="87" customFormat="1" ht="33" customHeight="1">
      <c r="A6" s="960" t="s">
        <v>1944</v>
      </c>
      <c r="B6" s="960"/>
      <c r="C6" s="960"/>
      <c r="D6" s="960"/>
      <c r="E6" s="960"/>
      <c r="F6" s="960"/>
      <c r="G6" s="960"/>
      <c r="H6" s="960"/>
      <c r="I6" s="911"/>
      <c r="J6" s="911"/>
      <c r="K6" s="911"/>
    </row>
    <row r="7" spans="1:14" ht="31.75" customHeight="1">
      <c r="A7" s="952" t="s">
        <v>3064</v>
      </c>
      <c r="B7" s="953"/>
      <c r="C7" s="953"/>
      <c r="D7" s="953"/>
      <c r="E7" s="953"/>
      <c r="F7" s="953"/>
      <c r="G7" s="953"/>
      <c r="H7" s="953"/>
      <c r="I7" s="953"/>
      <c r="J7" s="953"/>
      <c r="K7" s="953"/>
    </row>
    <row r="8" spans="1:14" ht="24.5" customHeight="1">
      <c r="A8" s="86" t="s">
        <v>1943</v>
      </c>
      <c r="B8" s="86"/>
      <c r="C8" s="86"/>
      <c r="D8" s="86"/>
      <c r="E8" s="86"/>
      <c r="F8" s="86"/>
      <c r="G8" s="86"/>
      <c r="H8" s="86"/>
      <c r="I8" s="86"/>
      <c r="J8" s="86"/>
      <c r="K8" s="86"/>
      <c r="L8"/>
      <c r="M8"/>
      <c r="N8"/>
    </row>
    <row r="9" spans="1:14" s="45" customFormat="1">
      <c r="A9" s="872" t="s">
        <v>10</v>
      </c>
      <c r="B9" s="872" t="s">
        <v>11</v>
      </c>
      <c r="C9" s="872" t="s">
        <v>12</v>
      </c>
      <c r="D9" s="872" t="s">
        <v>1891</v>
      </c>
      <c r="E9" s="872" t="s">
        <v>13</v>
      </c>
      <c r="F9" s="872" t="s">
        <v>15</v>
      </c>
      <c r="G9" s="872" t="s">
        <v>16</v>
      </c>
      <c r="H9" s="872" t="s">
        <v>17</v>
      </c>
      <c r="I9" s="872" t="s">
        <v>1894</v>
      </c>
      <c r="J9" s="872" t="s">
        <v>19</v>
      </c>
      <c r="K9" s="872" t="s">
        <v>20</v>
      </c>
      <c r="L9"/>
      <c r="M9"/>
      <c r="N9"/>
    </row>
    <row r="10" spans="1:14" ht="86" customHeight="1">
      <c r="A10" s="50">
        <v>1</v>
      </c>
      <c r="B10" s="23" t="s">
        <v>3065</v>
      </c>
      <c r="C10" s="23" t="s">
        <v>3051</v>
      </c>
      <c r="D10" s="23" t="s">
        <v>3066</v>
      </c>
      <c r="E10" s="24" t="s">
        <v>3052</v>
      </c>
      <c r="F10" s="25" t="s">
        <v>1892</v>
      </c>
      <c r="G10" s="24" t="s">
        <v>3134</v>
      </c>
      <c r="H10" s="26" t="s">
        <v>3057</v>
      </c>
      <c r="I10" s="25" t="s">
        <v>3067</v>
      </c>
      <c r="J10" s="25" t="s">
        <v>3053</v>
      </c>
      <c r="K10" s="46" t="s">
        <v>1131</v>
      </c>
    </row>
    <row r="11" spans="1:14" ht="68" customHeight="1">
      <c r="A11" s="48">
        <v>2</v>
      </c>
      <c r="B11" s="35" t="s">
        <v>3065</v>
      </c>
      <c r="C11" s="35" t="s">
        <v>3052</v>
      </c>
      <c r="D11" s="35" t="s">
        <v>3054</v>
      </c>
      <c r="E11" s="31" t="s">
        <v>3055</v>
      </c>
      <c r="F11" s="30" t="s">
        <v>1892</v>
      </c>
      <c r="G11" s="31" t="s">
        <v>3056</v>
      </c>
      <c r="H11" s="36" t="s">
        <v>3057</v>
      </c>
      <c r="I11" s="30" t="s">
        <v>3067</v>
      </c>
      <c r="J11" s="30" t="s">
        <v>3053</v>
      </c>
      <c r="K11" s="47"/>
    </row>
    <row r="12" spans="1:14" ht="96" customHeight="1">
      <c r="A12" s="50">
        <v>3</v>
      </c>
      <c r="B12" s="23" t="s">
        <v>3065</v>
      </c>
      <c r="C12" s="23" t="s">
        <v>3052</v>
      </c>
      <c r="D12" s="23" t="s">
        <v>3054</v>
      </c>
      <c r="E12" s="24" t="s">
        <v>3058</v>
      </c>
      <c r="F12" s="25" t="s">
        <v>1892</v>
      </c>
      <c r="G12" s="24" t="s">
        <v>3135</v>
      </c>
      <c r="H12" s="26" t="s">
        <v>3057</v>
      </c>
      <c r="I12" s="25" t="s">
        <v>3068</v>
      </c>
      <c r="J12" s="25" t="s">
        <v>3053</v>
      </c>
      <c r="K12" s="46"/>
    </row>
    <row r="13" spans="1:14" ht="127" customHeight="1">
      <c r="A13" s="48">
        <v>4</v>
      </c>
      <c r="B13" s="35" t="s">
        <v>3065</v>
      </c>
      <c r="C13" s="35" t="s">
        <v>3059</v>
      </c>
      <c r="D13" s="35" t="s">
        <v>3054</v>
      </c>
      <c r="E13" s="31" t="s">
        <v>3136</v>
      </c>
      <c r="F13" s="30" t="s">
        <v>1892</v>
      </c>
      <c r="G13" s="31" t="s">
        <v>3060</v>
      </c>
      <c r="H13" s="36" t="s">
        <v>3057</v>
      </c>
      <c r="I13" s="30" t="s">
        <v>3069</v>
      </c>
      <c r="J13" s="30" t="s">
        <v>3053</v>
      </c>
      <c r="K13" s="47"/>
    </row>
    <row r="14" spans="1:14" ht="16" thickBot="1">
      <c r="A14" s="72"/>
      <c r="B14" s="69"/>
      <c r="C14" s="69"/>
      <c r="D14" s="70"/>
      <c r="E14" s="70"/>
      <c r="F14" s="70"/>
      <c r="G14" s="70"/>
      <c r="H14" s="71"/>
      <c r="I14" s="70"/>
      <c r="J14" s="70"/>
      <c r="K14" s="73"/>
    </row>
    <row r="15" spans="1:14" ht="21" customHeight="1">
      <c r="A15" s="954" t="s">
        <v>21</v>
      </c>
      <c r="B15" s="955"/>
      <c r="C15" s="955"/>
      <c r="D15" s="955"/>
      <c r="E15" s="955"/>
      <c r="F15" s="955"/>
      <c r="G15" s="955"/>
      <c r="H15" s="955"/>
      <c r="I15" s="955"/>
      <c r="J15" s="955"/>
      <c r="K15" s="956"/>
    </row>
    <row r="16" spans="1:14" s="45" customFormat="1" ht="30">
      <c r="A16" s="57" t="s">
        <v>10</v>
      </c>
      <c r="B16" s="44" t="s">
        <v>11</v>
      </c>
      <c r="C16" s="44" t="s">
        <v>12</v>
      </c>
      <c r="D16" s="44" t="s">
        <v>13</v>
      </c>
      <c r="E16" s="44" t="s">
        <v>14</v>
      </c>
      <c r="F16" s="44" t="s">
        <v>15</v>
      </c>
      <c r="G16" s="44" t="s">
        <v>16</v>
      </c>
      <c r="H16" s="44" t="s">
        <v>17</v>
      </c>
      <c r="I16" s="44" t="s">
        <v>18</v>
      </c>
      <c r="J16" s="44" t="s">
        <v>19</v>
      </c>
      <c r="K16" s="58" t="s">
        <v>20</v>
      </c>
    </row>
    <row r="17" spans="1:11">
      <c r="A17" s="50">
        <v>1</v>
      </c>
      <c r="B17" s="23"/>
      <c r="C17" s="23"/>
      <c r="D17" s="24"/>
      <c r="E17" s="25"/>
      <c r="F17" s="25"/>
      <c r="G17" s="24"/>
      <c r="H17" s="26"/>
      <c r="I17" s="25"/>
      <c r="J17" s="25"/>
      <c r="K17" s="46"/>
    </row>
    <row r="18" spans="1:11">
      <c r="A18" s="48">
        <v>2</v>
      </c>
      <c r="B18" s="35"/>
      <c r="C18" s="35"/>
      <c r="D18" s="31"/>
      <c r="E18" s="30"/>
      <c r="F18" s="30"/>
      <c r="G18" s="40"/>
      <c r="H18" s="36"/>
      <c r="I18" s="30"/>
      <c r="J18" s="30"/>
      <c r="K18" s="49"/>
    </row>
    <row r="19" spans="1:11">
      <c r="A19" s="50">
        <v>3</v>
      </c>
      <c r="B19" s="23"/>
      <c r="C19" s="23"/>
      <c r="D19" s="24"/>
      <c r="E19" s="25"/>
      <c r="F19" s="25"/>
      <c r="G19" s="24"/>
      <c r="H19" s="33"/>
      <c r="I19" s="25"/>
      <c r="J19" s="25"/>
      <c r="K19" s="46"/>
    </row>
    <row r="20" spans="1:11">
      <c r="A20" s="48">
        <v>4</v>
      </c>
      <c r="B20" s="35"/>
      <c r="C20" s="35"/>
      <c r="D20" s="31"/>
      <c r="E20" s="30"/>
      <c r="F20" s="30"/>
      <c r="G20" s="31"/>
      <c r="H20" s="36"/>
      <c r="I20" s="30"/>
      <c r="J20" s="30"/>
      <c r="K20" s="49"/>
    </row>
    <row r="21" spans="1:11">
      <c r="A21" s="50">
        <v>5</v>
      </c>
      <c r="B21" s="23"/>
      <c r="C21" s="23"/>
      <c r="D21" s="24"/>
      <c r="E21" s="25"/>
      <c r="F21" s="25"/>
      <c r="G21" s="24"/>
      <c r="H21" s="33"/>
      <c r="I21" s="25"/>
      <c r="J21" s="25"/>
      <c r="K21" s="46"/>
    </row>
    <row r="22" spans="1:11">
      <c r="A22" s="48">
        <v>6</v>
      </c>
      <c r="B22" s="35"/>
      <c r="C22" s="35"/>
      <c r="D22" s="31"/>
      <c r="E22" s="30"/>
      <c r="F22" s="30"/>
      <c r="G22" s="31"/>
      <c r="H22" s="41"/>
      <c r="I22" s="30"/>
      <c r="J22" s="30"/>
      <c r="K22" s="49"/>
    </row>
    <row r="23" spans="1:11">
      <c r="A23" s="50">
        <v>7</v>
      </c>
      <c r="B23" s="23"/>
      <c r="C23" s="23"/>
      <c r="D23" s="24"/>
      <c r="E23" s="25"/>
      <c r="F23" s="25"/>
      <c r="G23" s="24"/>
      <c r="H23" s="33"/>
      <c r="I23" s="25"/>
      <c r="J23" s="25"/>
      <c r="K23" s="46"/>
    </row>
    <row r="24" spans="1:11">
      <c r="A24" s="48">
        <v>8</v>
      </c>
      <c r="B24" s="35"/>
      <c r="C24" s="35"/>
      <c r="D24" s="31"/>
      <c r="E24" s="30"/>
      <c r="F24" s="30"/>
      <c r="G24" s="31"/>
      <c r="H24" s="36"/>
      <c r="I24" s="30"/>
      <c r="J24" s="30"/>
      <c r="K24" s="49"/>
    </row>
    <row r="25" spans="1:11">
      <c r="A25" s="50">
        <v>9</v>
      </c>
      <c r="B25" s="23"/>
      <c r="C25" s="23"/>
      <c r="D25" s="24"/>
      <c r="E25" s="25"/>
      <c r="F25" s="25"/>
      <c r="G25" s="24"/>
      <c r="H25" s="33"/>
      <c r="I25" s="25"/>
      <c r="J25" s="25"/>
      <c r="K25" s="46"/>
    </row>
    <row r="26" spans="1:11">
      <c r="A26" s="48">
        <v>10</v>
      </c>
      <c r="B26" s="35"/>
      <c r="C26" s="35"/>
      <c r="D26" s="31"/>
      <c r="E26" s="30"/>
      <c r="F26" s="30"/>
      <c r="G26" s="31"/>
      <c r="H26" s="42"/>
      <c r="I26" s="30"/>
      <c r="J26" s="30"/>
      <c r="K26" s="49"/>
    </row>
    <row r="27" spans="1:11">
      <c r="A27" s="50">
        <v>11</v>
      </c>
      <c r="B27" s="23"/>
      <c r="C27" s="23"/>
      <c r="D27" s="24"/>
      <c r="E27" s="25"/>
      <c r="F27" s="25"/>
      <c r="G27" s="24"/>
      <c r="H27" s="33"/>
      <c r="I27" s="25"/>
      <c r="J27" s="25"/>
      <c r="K27" s="46"/>
    </row>
    <row r="28" spans="1:11">
      <c r="A28" s="48">
        <v>12</v>
      </c>
      <c r="B28" s="35"/>
      <c r="C28" s="35"/>
      <c r="D28" s="31"/>
      <c r="E28" s="30"/>
      <c r="F28" s="30"/>
      <c r="G28" s="31"/>
      <c r="H28" s="36"/>
      <c r="I28" s="30"/>
      <c r="J28" s="30"/>
      <c r="K28" s="49"/>
    </row>
    <row r="29" spans="1:11">
      <c r="A29" s="50">
        <v>13</v>
      </c>
      <c r="B29" s="23"/>
      <c r="C29" s="23"/>
      <c r="D29" s="24"/>
      <c r="E29" s="25"/>
      <c r="F29" s="25"/>
      <c r="G29" s="24"/>
      <c r="H29" s="33"/>
      <c r="I29" s="25"/>
      <c r="J29" s="25"/>
      <c r="K29" s="46"/>
    </row>
    <row r="30" spans="1:11">
      <c r="A30" s="48">
        <v>14</v>
      </c>
      <c r="B30" s="35"/>
      <c r="C30" s="35"/>
      <c r="D30" s="31"/>
      <c r="E30" s="30"/>
      <c r="F30" s="30"/>
      <c r="G30" s="31"/>
      <c r="H30" s="36"/>
      <c r="I30" s="30"/>
      <c r="J30" s="30"/>
      <c r="K30" s="49"/>
    </row>
    <row r="31" spans="1:11">
      <c r="A31" s="50">
        <v>15</v>
      </c>
      <c r="B31" s="23"/>
      <c r="C31" s="23"/>
      <c r="D31" s="24"/>
      <c r="E31" s="25"/>
      <c r="F31" s="25"/>
      <c r="G31" s="24"/>
      <c r="H31" s="33"/>
      <c r="I31" s="25"/>
      <c r="J31" s="25"/>
      <c r="K31" s="46"/>
    </row>
    <row r="32" spans="1:11">
      <c r="A32" s="48">
        <v>16</v>
      </c>
      <c r="B32" s="35"/>
      <c r="C32" s="35"/>
      <c r="D32" s="31"/>
      <c r="E32" s="30"/>
      <c r="F32" s="30"/>
      <c r="G32" s="31"/>
      <c r="H32" s="36"/>
      <c r="I32" s="30"/>
      <c r="J32" s="30"/>
      <c r="K32" s="49"/>
    </row>
    <row r="33" spans="1:11">
      <c r="A33" s="50">
        <v>17</v>
      </c>
      <c r="B33" s="23"/>
      <c r="C33" s="23"/>
      <c r="D33" s="24"/>
      <c r="E33" s="25"/>
      <c r="F33" s="25"/>
      <c r="G33" s="24"/>
      <c r="H33" s="33"/>
      <c r="I33" s="25"/>
      <c r="J33" s="25"/>
      <c r="K33" s="46"/>
    </row>
    <row r="34" spans="1:11">
      <c r="A34" s="48">
        <v>18</v>
      </c>
      <c r="B34" s="27"/>
      <c r="C34" s="27"/>
      <c r="D34" s="28"/>
      <c r="E34" s="29"/>
      <c r="F34" s="30"/>
      <c r="G34" s="31"/>
      <c r="H34" s="32"/>
      <c r="I34" s="29"/>
      <c r="J34" s="29"/>
      <c r="K34" s="47"/>
    </row>
    <row r="35" spans="1:11" s="34" customFormat="1">
      <c r="A35" s="50">
        <v>19</v>
      </c>
      <c r="B35" s="23"/>
      <c r="C35" s="23"/>
      <c r="D35" s="24"/>
      <c r="E35" s="25"/>
      <c r="F35" s="25"/>
      <c r="G35" s="24"/>
      <c r="H35" s="33"/>
      <c r="I35" s="25"/>
      <c r="J35" s="25"/>
      <c r="K35" s="46"/>
    </row>
    <row r="36" spans="1:11" s="34" customFormat="1">
      <c r="A36" s="48">
        <v>20</v>
      </c>
      <c r="B36" s="35"/>
      <c r="C36" s="35"/>
      <c r="D36" s="31"/>
      <c r="E36" s="29"/>
      <c r="F36" s="29"/>
      <c r="G36" s="31"/>
      <c r="H36" s="32"/>
      <c r="I36" s="29"/>
      <c r="J36" s="29"/>
      <c r="K36" s="47"/>
    </row>
    <row r="37" spans="1:11">
      <c r="A37" s="50">
        <v>21</v>
      </c>
      <c r="B37" s="23"/>
      <c r="C37" s="23"/>
      <c r="D37" s="24"/>
      <c r="E37" s="25"/>
      <c r="F37" s="25"/>
      <c r="G37" s="24"/>
      <c r="H37" s="26"/>
      <c r="I37" s="25"/>
      <c r="J37" s="25"/>
      <c r="K37" s="46"/>
    </row>
    <row r="38" spans="1:11">
      <c r="A38" s="48">
        <v>22</v>
      </c>
      <c r="B38" s="35"/>
      <c r="C38" s="35"/>
      <c r="D38" s="31"/>
      <c r="E38" s="29"/>
      <c r="F38" s="30"/>
      <c r="G38" s="31"/>
      <c r="H38" s="36"/>
      <c r="I38" s="30"/>
      <c r="J38" s="30"/>
      <c r="K38" s="47"/>
    </row>
    <row r="39" spans="1:11">
      <c r="A39" s="50">
        <v>23</v>
      </c>
      <c r="B39" s="23"/>
      <c r="C39" s="23"/>
      <c r="D39" s="24"/>
      <c r="E39" s="25"/>
      <c r="F39" s="25"/>
      <c r="G39" s="24"/>
      <c r="H39" s="33"/>
      <c r="I39" s="25"/>
      <c r="J39" s="25"/>
      <c r="K39" s="46"/>
    </row>
    <row r="40" spans="1:11">
      <c r="A40" s="48">
        <v>24</v>
      </c>
      <c r="B40" s="35"/>
      <c r="C40" s="35"/>
      <c r="D40" s="31"/>
      <c r="E40" s="30"/>
      <c r="F40" s="30"/>
      <c r="G40" s="31"/>
      <c r="H40" s="36"/>
      <c r="I40" s="30"/>
      <c r="J40" s="30"/>
      <c r="K40" s="49"/>
    </row>
    <row r="41" spans="1:11">
      <c r="A41" s="50">
        <v>25</v>
      </c>
      <c r="B41" s="23"/>
      <c r="C41" s="23"/>
      <c r="D41" s="24"/>
      <c r="E41" s="25"/>
      <c r="F41" s="25"/>
      <c r="G41" s="24"/>
      <c r="H41" s="33"/>
      <c r="I41" s="25"/>
      <c r="J41" s="25"/>
      <c r="K41" s="46"/>
    </row>
    <row r="42" spans="1:11">
      <c r="A42" s="48">
        <v>26</v>
      </c>
      <c r="B42" s="37"/>
      <c r="C42" s="37"/>
      <c r="D42" s="38"/>
      <c r="E42" s="39"/>
      <c r="F42" s="39"/>
      <c r="G42" s="38"/>
      <c r="H42" s="36"/>
      <c r="I42" s="39"/>
      <c r="J42" s="39"/>
      <c r="K42" s="51"/>
    </row>
    <row r="43" spans="1:11">
      <c r="A43" s="50">
        <v>27</v>
      </c>
      <c r="B43" s="23"/>
      <c r="C43" s="23"/>
      <c r="D43" s="24"/>
      <c r="E43" s="25"/>
      <c r="F43" s="25"/>
      <c r="G43" s="24"/>
      <c r="H43" s="33"/>
      <c r="I43" s="25"/>
      <c r="J43" s="25"/>
      <c r="K43" s="46"/>
    </row>
    <row r="44" spans="1:11">
      <c r="A44" s="48">
        <v>28</v>
      </c>
      <c r="B44" s="35"/>
      <c r="C44" s="35"/>
      <c r="D44" s="31"/>
      <c r="E44" s="30"/>
      <c r="F44" s="30"/>
      <c r="G44" s="31"/>
      <c r="H44" s="36"/>
      <c r="I44" s="30"/>
      <c r="J44" s="30"/>
      <c r="K44" s="49"/>
    </row>
    <row r="45" spans="1:11">
      <c r="A45" s="50">
        <v>29</v>
      </c>
      <c r="B45" s="23"/>
      <c r="C45" s="23"/>
      <c r="D45" s="24"/>
      <c r="E45" s="25"/>
      <c r="F45" s="25"/>
      <c r="G45" s="24"/>
      <c r="H45" s="33"/>
      <c r="I45" s="25"/>
      <c r="J45" s="25"/>
      <c r="K45" s="46"/>
    </row>
    <row r="46" spans="1:11">
      <c r="A46" s="48">
        <v>30</v>
      </c>
      <c r="B46" s="35"/>
      <c r="C46" s="35"/>
      <c r="D46" s="31"/>
      <c r="E46" s="30"/>
      <c r="F46" s="30"/>
      <c r="G46" s="31"/>
      <c r="H46" s="36"/>
      <c r="I46" s="30"/>
      <c r="J46" s="30"/>
      <c r="K46" s="49"/>
    </row>
    <row r="47" spans="1:11">
      <c r="A47" s="50">
        <v>31</v>
      </c>
      <c r="B47" s="23"/>
      <c r="C47" s="23"/>
      <c r="D47" s="24"/>
      <c r="E47" s="25"/>
      <c r="F47" s="25"/>
      <c r="G47" s="24"/>
      <c r="H47" s="33"/>
      <c r="I47" s="25"/>
      <c r="J47" s="25"/>
      <c r="K47" s="46"/>
    </row>
    <row r="48" spans="1:11">
      <c r="A48" s="48">
        <v>32</v>
      </c>
      <c r="B48" s="35"/>
      <c r="C48" s="35"/>
      <c r="D48" s="31"/>
      <c r="E48" s="30"/>
      <c r="F48" s="30"/>
      <c r="G48" s="31"/>
      <c r="H48" s="36"/>
      <c r="I48" s="30"/>
      <c r="J48" s="30"/>
      <c r="K48" s="49"/>
    </row>
    <row r="49" spans="1:11">
      <c r="A49" s="50">
        <v>33</v>
      </c>
      <c r="B49" s="23"/>
      <c r="C49" s="23"/>
      <c r="D49" s="24"/>
      <c r="E49" s="25"/>
      <c r="F49" s="25"/>
      <c r="G49" s="24"/>
      <c r="H49" s="33"/>
      <c r="I49" s="25"/>
      <c r="J49" s="25"/>
      <c r="K49" s="46"/>
    </row>
    <row r="50" spans="1:11" ht="16" thickBot="1">
      <c r="A50" s="59">
        <v>34</v>
      </c>
      <c r="B50" s="52"/>
      <c r="C50" s="52"/>
      <c r="D50" s="53"/>
      <c r="E50" s="54"/>
      <c r="F50" s="54"/>
      <c r="G50" s="53"/>
      <c r="H50" s="55"/>
      <c r="I50" s="54"/>
      <c r="J50" s="54"/>
      <c r="K50" s="56"/>
    </row>
    <row r="51" spans="1:11">
      <c r="A51" s="72"/>
      <c r="B51" s="69"/>
      <c r="C51" s="69"/>
      <c r="D51" s="70"/>
      <c r="E51" s="70"/>
      <c r="F51" s="70"/>
      <c r="G51" s="70"/>
      <c r="H51" s="71"/>
      <c r="I51" s="70"/>
      <c r="J51" s="70"/>
      <c r="K51" s="73"/>
    </row>
  </sheetData>
  <mergeCells count="8">
    <mergeCell ref="A7:K7"/>
    <mergeCell ref="A15:K15"/>
    <mergeCell ref="B1:K1"/>
    <mergeCell ref="C2:K2"/>
    <mergeCell ref="B3:K3"/>
    <mergeCell ref="B4:K4"/>
    <mergeCell ref="B5:K5"/>
    <mergeCell ref="A6:K6"/>
  </mergeCells>
  <conditionalFormatting sqref="H17:H51 H14">
    <cfRule type="cellIs" dxfId="4" priority="5" stopIfTrue="1" operator="lessThan">
      <formula>TODAY()</formula>
    </cfRule>
  </conditionalFormatting>
  <conditionalFormatting sqref="H10">
    <cfRule type="cellIs" dxfId="3" priority="4" stopIfTrue="1" operator="lessThan">
      <formula>TODAY()</formula>
    </cfRule>
  </conditionalFormatting>
  <conditionalFormatting sqref="H11">
    <cfRule type="cellIs" dxfId="2" priority="3" stopIfTrue="1" operator="lessThan">
      <formula>TODAY()</formula>
    </cfRule>
  </conditionalFormatting>
  <conditionalFormatting sqref="H12">
    <cfRule type="cellIs" dxfId="1" priority="2" stopIfTrue="1" operator="lessThan">
      <formula>TODAY()</formula>
    </cfRule>
  </conditionalFormatting>
  <conditionalFormatting sqref="H13">
    <cfRule type="cellIs" dxfId="0" priority="1" stopIfTrue="1" operator="lessThan">
      <formula>TODAY()</formula>
    </cfRule>
  </conditionalFormatting>
  <pageMargins left="0.25" right="0.25" top="0.75" bottom="0.75" header="0.3" footer="0.3"/>
  <pageSetup paperSize="5" orientation="landscape" horizontalDpi="4294967293" verticalDpi="0"/>
  <tableParts count="2">
    <tablePart r:id="rId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DB25CEF9-EC9E-7F46-BC45-EB51CCA0965E}">
          <x14:formula1>
            <xm:f>'/Users/deirdrephillips/Library/Containers/com.microsoft.Excel/Data/Documents/D:\Users\deirdrephillips\Desktop\Lifecycle-Implementation\4-Install R12.01.03\1-New Sites\Wahnapitae\[P&amp;S Implementation Workbook - v 2.4.1 Wahnapitae v1.0.xlsx]Drop Down Values'!#REF!</xm:f>
          </x14:formula1>
          <xm:sqref>B2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39"/>
  <sheetViews>
    <sheetView zoomScale="125" zoomScaleNormal="125" workbookViewId="0"/>
  </sheetViews>
  <sheetFormatPr baseColWidth="10" defaultColWidth="11.5" defaultRowHeight="15"/>
  <cols>
    <col min="1" max="1" width="20" customWidth="1"/>
    <col min="2" max="2" width="20.5" customWidth="1"/>
  </cols>
  <sheetData>
    <row r="1" spans="1:10" ht="19" customHeight="1">
      <c r="A1" s="487" t="s">
        <v>143</v>
      </c>
      <c r="B1" s="963" t="s">
        <v>1727</v>
      </c>
      <c r="C1" s="963"/>
      <c r="D1" s="963"/>
      <c r="E1" s="963"/>
      <c r="F1" s="963"/>
      <c r="G1" s="963"/>
      <c r="H1" s="963"/>
      <c r="I1" s="963"/>
      <c r="J1" s="196" t="s">
        <v>2897</v>
      </c>
    </row>
    <row r="2" spans="1:10" ht="33" customHeight="1">
      <c r="A2" s="309" t="s">
        <v>1128</v>
      </c>
      <c r="B2" s="304" t="s">
        <v>1133</v>
      </c>
      <c r="C2" s="1003" t="s">
        <v>1129</v>
      </c>
      <c r="D2" s="970"/>
      <c r="E2" s="970"/>
      <c r="F2" s="970"/>
      <c r="G2" s="970"/>
      <c r="H2" s="970"/>
      <c r="I2" s="909"/>
      <c r="J2" s="196"/>
    </row>
    <row r="3" spans="1:10" ht="35" customHeight="1">
      <c r="A3" s="122" t="s">
        <v>141</v>
      </c>
      <c r="B3" s="910" t="s">
        <v>2676</v>
      </c>
      <c r="C3" s="924"/>
      <c r="D3" s="924"/>
      <c r="E3" s="924"/>
      <c r="F3" s="924"/>
      <c r="G3" s="924"/>
      <c r="H3" s="924"/>
      <c r="I3" s="924"/>
      <c r="J3" s="196"/>
    </row>
    <row r="4" spans="1:10" ht="36" customHeight="1">
      <c r="A4" s="128" t="s">
        <v>142</v>
      </c>
      <c r="B4" s="910" t="s">
        <v>3085</v>
      </c>
      <c r="C4" s="924"/>
      <c r="D4" s="924"/>
      <c r="E4" s="924"/>
      <c r="F4" s="924"/>
      <c r="G4" s="924"/>
      <c r="H4" s="924"/>
      <c r="I4" s="911"/>
    </row>
    <row r="5" spans="1:10" ht="49" customHeight="1">
      <c r="A5" s="487" t="s">
        <v>666</v>
      </c>
      <c r="B5" s="891" t="s">
        <v>3078</v>
      </c>
      <c r="C5" s="890"/>
      <c r="D5" s="890"/>
      <c r="E5" s="941"/>
      <c r="F5" s="941"/>
      <c r="G5" s="941"/>
      <c r="H5" s="941"/>
      <c r="I5" s="941"/>
      <c r="J5" s="554" t="s">
        <v>1139</v>
      </c>
    </row>
    <row r="6" spans="1:10" ht="4" customHeight="1">
      <c r="B6" s="248"/>
      <c r="C6" s="296"/>
      <c r="D6" s="296"/>
      <c r="E6" s="249"/>
      <c r="F6" s="249"/>
      <c r="G6" s="249"/>
      <c r="H6" s="249"/>
      <c r="I6" s="249"/>
    </row>
    <row r="7" spans="1:10">
      <c r="A7" s="841" t="s">
        <v>2896</v>
      </c>
      <c r="J7" t="s">
        <v>2008</v>
      </c>
    </row>
    <row r="8" spans="1:10">
      <c r="J8" t="s">
        <v>3079</v>
      </c>
    </row>
    <row r="9" spans="1:10">
      <c r="A9" s="541" t="s">
        <v>1717</v>
      </c>
      <c r="B9" t="s">
        <v>2011</v>
      </c>
      <c r="C9" t="s">
        <v>2883</v>
      </c>
    </row>
    <row r="10" spans="1:10" ht="68" customHeight="1">
      <c r="A10" s="496"/>
      <c r="B10" s="1570" t="s">
        <v>1726</v>
      </c>
      <c r="C10" s="1571"/>
      <c r="D10" s="1571"/>
      <c r="E10" s="1571"/>
      <c r="F10" s="1571"/>
      <c r="G10" s="1571"/>
      <c r="H10" s="1571"/>
      <c r="I10" s="1572"/>
    </row>
    <row r="11" spans="1:10" s="500" customFormat="1" ht="10" customHeight="1">
      <c r="A11" s="497"/>
      <c r="B11" s="498"/>
      <c r="C11" s="499"/>
      <c r="D11" s="499"/>
      <c r="E11" s="499"/>
      <c r="F11" s="499"/>
      <c r="G11" s="499"/>
      <c r="H11" s="499"/>
      <c r="I11" s="499"/>
    </row>
    <row r="12" spans="1:10" s="500" customFormat="1" ht="19" customHeight="1" thickBot="1">
      <c r="A12" s="497"/>
      <c r="B12" s="840" t="s">
        <v>2010</v>
      </c>
      <c r="C12" s="1574" t="s">
        <v>2012</v>
      </c>
      <c r="D12" s="924"/>
      <c r="E12" s="924"/>
      <c r="F12" s="924"/>
      <c r="G12" s="924"/>
      <c r="H12" s="924"/>
      <c r="I12" s="924"/>
    </row>
    <row r="13" spans="1:10" ht="26">
      <c r="A13" s="486"/>
      <c r="B13" s="1575" t="s">
        <v>1725</v>
      </c>
      <c r="C13" s="1576"/>
      <c r="D13" s="1576"/>
      <c r="E13" s="1576"/>
      <c r="F13" s="1576"/>
      <c r="G13" s="1576"/>
      <c r="H13" s="1576"/>
      <c r="I13" s="1577"/>
    </row>
    <row r="14" spans="1:10" ht="32" customHeight="1">
      <c r="B14" s="1567" t="s">
        <v>1718</v>
      </c>
      <c r="C14" s="1568" t="s">
        <v>1719</v>
      </c>
      <c r="D14" s="1080"/>
      <c r="E14" s="1080"/>
      <c r="F14" s="1080"/>
      <c r="G14" s="1080"/>
      <c r="H14" s="1080"/>
      <c r="I14" s="1081"/>
    </row>
    <row r="15" spans="1:10" hidden="1">
      <c r="B15" s="1567"/>
      <c r="C15" s="1568"/>
      <c r="D15" s="1080"/>
      <c r="E15" s="1080"/>
      <c r="F15" s="1080"/>
      <c r="G15" s="1080"/>
      <c r="H15" s="1080"/>
      <c r="I15" s="1081"/>
    </row>
    <row r="16" spans="1:10" ht="38" customHeight="1">
      <c r="B16" s="1567" t="s">
        <v>1718</v>
      </c>
      <c r="C16" s="1568" t="s">
        <v>1720</v>
      </c>
      <c r="D16" s="1080"/>
      <c r="E16" s="1080"/>
      <c r="F16" s="1080"/>
      <c r="G16" s="1080"/>
      <c r="H16" s="1080"/>
      <c r="I16" s="1081"/>
    </row>
    <row r="17" spans="2:9" ht="15" hidden="1" customHeight="1">
      <c r="B17" s="1567"/>
      <c r="C17" s="1568"/>
      <c r="D17" s="1080"/>
      <c r="E17" s="1080"/>
      <c r="F17" s="1080"/>
      <c r="G17" s="1080"/>
      <c r="H17" s="1080"/>
      <c r="I17" s="1081"/>
    </row>
    <row r="18" spans="2:9" ht="48" customHeight="1">
      <c r="B18" s="1567" t="s">
        <v>1718</v>
      </c>
      <c r="C18" s="1568" t="s">
        <v>1721</v>
      </c>
      <c r="D18" s="1080"/>
      <c r="E18" s="1080"/>
      <c r="F18" s="1080"/>
      <c r="G18" s="1080"/>
      <c r="H18" s="1080"/>
      <c r="I18" s="1081"/>
    </row>
    <row r="19" spans="2:9" ht="15" hidden="1" customHeight="1">
      <c r="B19" s="1567"/>
      <c r="C19" s="1568"/>
      <c r="D19" s="1080"/>
      <c r="E19" s="1080"/>
      <c r="F19" s="1080"/>
      <c r="G19" s="1080"/>
      <c r="H19" s="1080"/>
      <c r="I19" s="1081"/>
    </row>
    <row r="20" spans="2:9" ht="42" customHeight="1">
      <c r="B20" s="1567" t="s">
        <v>1718</v>
      </c>
      <c r="C20" s="1568" t="s">
        <v>1722</v>
      </c>
      <c r="D20" s="1080"/>
      <c r="E20" s="1080"/>
      <c r="F20" s="1080"/>
      <c r="G20" s="1080"/>
      <c r="H20" s="1080"/>
      <c r="I20" s="1081"/>
    </row>
    <row r="21" spans="2:9" ht="15" hidden="1" customHeight="1">
      <c r="B21" s="1567"/>
      <c r="C21" s="1568"/>
      <c r="D21" s="1080"/>
      <c r="E21" s="1080"/>
      <c r="F21" s="1080"/>
      <c r="G21" s="1080"/>
      <c r="H21" s="1080"/>
      <c r="I21" s="1081"/>
    </row>
    <row r="22" spans="2:9" ht="43" customHeight="1">
      <c r="B22" s="1567" t="s">
        <v>1718</v>
      </c>
      <c r="C22" s="1568" t="s">
        <v>1723</v>
      </c>
      <c r="D22" s="1080"/>
      <c r="E22" s="1080"/>
      <c r="F22" s="1080"/>
      <c r="G22" s="1080"/>
      <c r="H22" s="1080"/>
      <c r="I22" s="1081"/>
    </row>
    <row r="23" spans="2:9" ht="1" customHeight="1">
      <c r="B23" s="1567"/>
      <c r="C23" s="1568"/>
      <c r="D23" s="1080"/>
      <c r="E23" s="1080"/>
      <c r="F23" s="1080"/>
      <c r="G23" s="1080"/>
      <c r="H23" s="1080"/>
      <c r="I23" s="1081"/>
    </row>
    <row r="24" spans="2:9" ht="60" customHeight="1">
      <c r="B24" s="1567" t="s">
        <v>1718</v>
      </c>
      <c r="C24" s="1568" t="s">
        <v>1724</v>
      </c>
      <c r="D24" s="1080"/>
      <c r="E24" s="1080"/>
      <c r="F24" s="1080"/>
      <c r="G24" s="1080"/>
      <c r="H24" s="1080"/>
      <c r="I24" s="1081"/>
    </row>
    <row r="25" spans="2:9" ht="15" hidden="1" customHeight="1">
      <c r="B25" s="1573"/>
      <c r="C25" s="1569"/>
      <c r="D25" s="1075"/>
      <c r="E25" s="1075"/>
      <c r="F25" s="1075"/>
      <c r="G25" s="1075"/>
      <c r="H25" s="1075"/>
      <c r="I25" s="1076"/>
    </row>
    <row r="26" spans="2:9">
      <c r="B26" s="542" t="s">
        <v>2009</v>
      </c>
    </row>
    <row r="27" spans="2:9" ht="62" customHeight="1">
      <c r="B27" s="1506" t="s">
        <v>2884</v>
      </c>
      <c r="C27" s="924"/>
      <c r="D27" s="924"/>
      <c r="E27" s="924"/>
      <c r="F27" s="924"/>
      <c r="G27" s="924"/>
      <c r="H27" s="924"/>
      <c r="I27" s="924"/>
    </row>
    <row r="28" spans="2:9" ht="53" customHeight="1">
      <c r="B28" s="1566" t="s">
        <v>2885</v>
      </c>
      <c r="C28" s="924"/>
      <c r="D28" s="924"/>
      <c r="E28" s="924"/>
      <c r="F28" s="924"/>
      <c r="G28" s="924"/>
      <c r="H28" s="924"/>
      <c r="I28" s="924"/>
    </row>
    <row r="29" spans="2:9" ht="33" customHeight="1">
      <c r="B29" s="1566" t="s">
        <v>2886</v>
      </c>
      <c r="C29" s="924"/>
      <c r="D29" s="924"/>
      <c r="E29" s="924"/>
      <c r="F29" s="924"/>
      <c r="G29" s="924"/>
      <c r="H29" s="924"/>
      <c r="I29" s="924"/>
    </row>
    <row r="30" spans="2:9" ht="63" customHeight="1">
      <c r="B30" s="1566" t="s">
        <v>2887</v>
      </c>
      <c r="C30" s="924"/>
      <c r="D30" s="924"/>
      <c r="E30" s="924"/>
      <c r="F30" s="924"/>
      <c r="G30" s="924"/>
      <c r="H30" s="924"/>
      <c r="I30" s="924"/>
    </row>
    <row r="31" spans="2:9" ht="56" customHeight="1">
      <c r="B31" s="1566" t="s">
        <v>2888</v>
      </c>
      <c r="C31" s="924"/>
      <c r="D31" s="924"/>
      <c r="E31" s="924"/>
      <c r="F31" s="924"/>
      <c r="G31" s="924"/>
      <c r="H31" s="924"/>
      <c r="I31" s="924"/>
    </row>
    <row r="32" spans="2:9" ht="55" customHeight="1">
      <c r="B32" s="1566" t="s">
        <v>2889</v>
      </c>
      <c r="C32" s="924"/>
      <c r="D32" s="924"/>
      <c r="E32" s="924"/>
      <c r="F32" s="924"/>
      <c r="G32" s="924"/>
      <c r="H32" s="924"/>
      <c r="I32" s="924"/>
    </row>
    <row r="33" spans="2:14" ht="44" customHeight="1">
      <c r="B33" s="1566" t="s">
        <v>2890</v>
      </c>
      <c r="C33" s="924"/>
      <c r="D33" s="924"/>
      <c r="E33" s="924"/>
      <c r="F33" s="924"/>
      <c r="G33" s="924"/>
      <c r="H33" s="924"/>
      <c r="I33" s="924"/>
    </row>
    <row r="34" spans="2:14">
      <c r="B34" s="542" t="s">
        <v>2009</v>
      </c>
      <c r="G34" s="1566"/>
      <c r="H34" s="924"/>
      <c r="I34" s="924"/>
      <c r="J34" s="924"/>
      <c r="K34" s="924"/>
      <c r="L34" s="924"/>
      <c r="M34" s="924"/>
      <c r="N34" s="924"/>
    </row>
    <row r="35" spans="2:14" ht="46" customHeight="1">
      <c r="B35" s="1566" t="s">
        <v>2891</v>
      </c>
      <c r="C35" s="924"/>
      <c r="D35" s="924"/>
      <c r="E35" s="924"/>
      <c r="F35" s="924"/>
      <c r="G35" s="924"/>
      <c r="H35" s="924"/>
      <c r="I35" s="924"/>
    </row>
    <row r="36" spans="2:14" ht="36" customHeight="1">
      <c r="B36" s="1566" t="s">
        <v>2892</v>
      </c>
      <c r="C36" s="924"/>
      <c r="D36" s="924"/>
      <c r="E36" s="924"/>
      <c r="F36" s="924"/>
      <c r="G36" s="924"/>
      <c r="H36" s="924"/>
      <c r="I36" s="924"/>
    </row>
    <row r="37" spans="2:14" ht="64" customHeight="1">
      <c r="B37" s="1566" t="s">
        <v>2893</v>
      </c>
      <c r="C37" s="924"/>
      <c r="D37" s="924"/>
      <c r="E37" s="924"/>
      <c r="F37" s="924"/>
      <c r="G37" s="924"/>
      <c r="H37" s="924"/>
      <c r="I37" s="924"/>
    </row>
    <row r="38" spans="2:14" ht="27" customHeight="1">
      <c r="B38" s="1566" t="s">
        <v>2894</v>
      </c>
      <c r="C38" s="924"/>
      <c r="D38" s="924"/>
      <c r="E38" s="924"/>
      <c r="F38" s="924"/>
      <c r="G38" s="924"/>
      <c r="H38" s="924"/>
      <c r="I38" s="924"/>
    </row>
    <row r="39" spans="2:14" ht="34" customHeight="1">
      <c r="B39" s="1566" t="s">
        <v>2895</v>
      </c>
      <c r="C39" s="924"/>
      <c r="D39" s="924"/>
      <c r="E39" s="924"/>
      <c r="F39" s="924"/>
      <c r="G39" s="924"/>
      <c r="H39" s="924"/>
      <c r="I39" s="924"/>
    </row>
  </sheetData>
  <mergeCells count="33">
    <mergeCell ref="B27:I27"/>
    <mergeCell ref="C2:I2"/>
    <mergeCell ref="B3:I3"/>
    <mergeCell ref="B4:I4"/>
    <mergeCell ref="B5:I5"/>
    <mergeCell ref="B10:I10"/>
    <mergeCell ref="C18:I19"/>
    <mergeCell ref="B18:B19"/>
    <mergeCell ref="B24:B25"/>
    <mergeCell ref="B22:B23"/>
    <mergeCell ref="C12:I12"/>
    <mergeCell ref="B16:B17"/>
    <mergeCell ref="B14:B15"/>
    <mergeCell ref="C14:I15"/>
    <mergeCell ref="B13:I13"/>
    <mergeCell ref="C16:I17"/>
    <mergeCell ref="B20:B21"/>
    <mergeCell ref="C20:I21"/>
    <mergeCell ref="C22:I23"/>
    <mergeCell ref="C24:I25"/>
    <mergeCell ref="B1:I1"/>
    <mergeCell ref="B28:I28"/>
    <mergeCell ref="B29:I29"/>
    <mergeCell ref="B30:I30"/>
    <mergeCell ref="B31:I31"/>
    <mergeCell ref="B32:I32"/>
    <mergeCell ref="B38:I38"/>
    <mergeCell ref="B39:I39"/>
    <mergeCell ref="B33:I33"/>
    <mergeCell ref="G34:N34"/>
    <mergeCell ref="B35:I35"/>
    <mergeCell ref="B36:I36"/>
    <mergeCell ref="B37:I37"/>
  </mergeCells>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3200-000000000000}">
          <x14:formula1>
            <xm:f>'Drop Down Values'!$A$4:$A$6</xm:f>
          </x14:formula1>
          <xm:sqref>B2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101"/>
  <sheetViews>
    <sheetView zoomScale="125" zoomScaleNormal="125" workbookViewId="0">
      <selection activeCell="A2" sqref="A2"/>
    </sheetView>
  </sheetViews>
  <sheetFormatPr baseColWidth="10" defaultColWidth="11.5" defaultRowHeight="15"/>
  <cols>
    <col min="1" max="1" width="18.5" customWidth="1"/>
    <col min="10" max="10" width="37.33203125" customWidth="1"/>
  </cols>
  <sheetData>
    <row r="1" spans="1:11" ht="17" customHeight="1">
      <c r="A1" s="627" t="s">
        <v>143</v>
      </c>
      <c r="B1" s="957" t="s">
        <v>2513</v>
      </c>
      <c r="C1" s="957"/>
      <c r="D1" s="957"/>
      <c r="E1" s="957"/>
      <c r="F1" s="957"/>
      <c r="G1" s="957"/>
      <c r="H1" s="957"/>
      <c r="I1" s="957"/>
      <c r="J1" s="196" t="s">
        <v>2848</v>
      </c>
    </row>
    <row r="2" spans="1:11" ht="33" customHeight="1">
      <c r="A2" s="309" t="s">
        <v>1128</v>
      </c>
      <c r="B2" s="304" t="s">
        <v>1133</v>
      </c>
      <c r="C2" s="1003" t="s">
        <v>1129</v>
      </c>
      <c r="D2" s="970"/>
      <c r="E2" s="970"/>
      <c r="F2" s="970"/>
      <c r="G2" s="970"/>
      <c r="H2" s="970"/>
      <c r="I2" s="909"/>
      <c r="J2" s="196"/>
    </row>
    <row r="3" spans="1:11" ht="58" customHeight="1">
      <c r="A3" s="122" t="s">
        <v>141</v>
      </c>
      <c r="B3" s="910" t="s">
        <v>2514</v>
      </c>
      <c r="C3" s="924"/>
      <c r="D3" s="924"/>
      <c r="E3" s="924"/>
      <c r="F3" s="924"/>
      <c r="G3" s="924"/>
      <c r="H3" s="924"/>
      <c r="I3" s="924"/>
      <c r="J3" s="196"/>
    </row>
    <row r="4" spans="1:11" ht="51" customHeight="1">
      <c r="A4" s="128" t="s">
        <v>142</v>
      </c>
      <c r="B4" s="910" t="s">
        <v>2776</v>
      </c>
      <c r="C4" s="924"/>
      <c r="D4" s="924"/>
      <c r="E4" s="924"/>
      <c r="F4" s="924"/>
      <c r="G4" s="924"/>
      <c r="H4" s="924"/>
      <c r="I4" s="911"/>
    </row>
    <row r="5" spans="1:11" ht="51" customHeight="1">
      <c r="A5" s="627" t="s">
        <v>666</v>
      </c>
      <c r="B5" s="891" t="s">
        <v>2515</v>
      </c>
      <c r="C5" s="890"/>
      <c r="D5" s="890"/>
      <c r="E5" s="941"/>
      <c r="F5" s="941"/>
      <c r="G5" s="941"/>
      <c r="H5" s="941"/>
      <c r="I5" s="941"/>
      <c r="J5" s="554" t="s">
        <v>1139</v>
      </c>
    </row>
    <row r="6" spans="1:11" ht="30" customHeight="1">
      <c r="B6" s="1578" t="s">
        <v>2516</v>
      </c>
      <c r="C6" s="1578"/>
      <c r="D6" s="1578"/>
      <c r="E6" s="1578"/>
      <c r="F6" s="1578"/>
      <c r="G6" s="1578"/>
      <c r="H6" s="1578"/>
      <c r="I6" s="1578"/>
    </row>
    <row r="7" spans="1:11" ht="63" customHeight="1">
      <c r="B7" s="1166" t="s">
        <v>2657</v>
      </c>
      <c r="C7" s="924"/>
      <c r="D7" s="924"/>
      <c r="E7" s="924"/>
      <c r="F7" s="924"/>
      <c r="G7" s="924"/>
      <c r="H7" s="924"/>
      <c r="I7" s="924"/>
      <c r="J7" s="660" t="s">
        <v>2519</v>
      </c>
    </row>
    <row r="8" spans="1:11" ht="47" customHeight="1">
      <c r="B8" s="1166" t="s">
        <v>2658</v>
      </c>
      <c r="C8" s="924"/>
      <c r="D8" s="924"/>
      <c r="E8" s="924"/>
      <c r="F8" s="924"/>
      <c r="G8" s="924"/>
      <c r="H8" s="924"/>
      <c r="I8" s="924"/>
      <c r="J8" s="660" t="s">
        <v>2518</v>
      </c>
      <c r="K8" s="659"/>
    </row>
    <row r="9" spans="1:11" ht="78" customHeight="1">
      <c r="B9" s="1166" t="s">
        <v>2777</v>
      </c>
      <c r="C9" s="924"/>
      <c r="D9" s="924"/>
      <c r="E9" s="924"/>
      <c r="F9" s="924"/>
      <c r="G9" s="924"/>
      <c r="H9" s="924"/>
      <c r="I9" s="924"/>
      <c r="J9" s="660" t="s">
        <v>2520</v>
      </c>
    </row>
    <row r="10" spans="1:11" ht="67" customHeight="1">
      <c r="B10" s="1166" t="s">
        <v>2659</v>
      </c>
      <c r="C10" s="924"/>
      <c r="D10" s="924"/>
      <c r="E10" s="924"/>
      <c r="F10" s="924"/>
      <c r="G10" s="924"/>
      <c r="H10" s="924"/>
      <c r="I10" s="924"/>
      <c r="J10" s="660" t="s">
        <v>2521</v>
      </c>
    </row>
    <row r="11" spans="1:11" ht="63" customHeight="1">
      <c r="B11" s="1166" t="s">
        <v>2660</v>
      </c>
      <c r="C11" s="924"/>
      <c r="D11" s="924"/>
      <c r="E11" s="924"/>
      <c r="F11" s="924"/>
      <c r="G11" s="924"/>
      <c r="H11" s="924"/>
      <c r="I11" s="924"/>
      <c r="J11" s="660" t="s">
        <v>2655</v>
      </c>
      <c r="K11" s="659"/>
    </row>
    <row r="12" spans="1:11" ht="71" customHeight="1">
      <c r="B12" s="1166" t="s">
        <v>2778</v>
      </c>
      <c r="C12" s="924"/>
      <c r="D12" s="924"/>
      <c r="E12" s="924"/>
      <c r="F12" s="924"/>
      <c r="G12" s="924"/>
      <c r="H12" s="924"/>
      <c r="I12" s="924"/>
      <c r="J12" s="660" t="s">
        <v>2656</v>
      </c>
    </row>
    <row r="13" spans="1:11" ht="96" customHeight="1">
      <c r="B13" s="1166" t="s">
        <v>2661</v>
      </c>
      <c r="C13" s="924"/>
      <c r="D13" s="924"/>
      <c r="E13" s="924"/>
      <c r="F13" s="924"/>
      <c r="G13" s="924"/>
      <c r="H13" s="924"/>
      <c r="I13" s="924"/>
      <c r="J13" s="660"/>
    </row>
    <row r="14" spans="1:11" ht="84" customHeight="1">
      <c r="B14" s="1166" t="s">
        <v>2662</v>
      </c>
      <c r="C14" s="924"/>
      <c r="D14" s="924"/>
      <c r="E14" s="924"/>
      <c r="F14" s="924"/>
      <c r="G14" s="924"/>
      <c r="H14" s="924"/>
      <c r="I14" s="924"/>
      <c r="J14" s="660"/>
    </row>
    <row r="15" spans="1:11" ht="76" customHeight="1">
      <c r="B15" s="1166" t="s">
        <v>2663</v>
      </c>
      <c r="C15" s="924"/>
      <c r="D15" s="924"/>
      <c r="E15" s="924"/>
      <c r="F15" s="924"/>
      <c r="G15" s="924"/>
      <c r="H15" s="924"/>
      <c r="I15" s="924"/>
      <c r="J15" s="660"/>
    </row>
    <row r="16" spans="1:11" ht="80" customHeight="1">
      <c r="B16" s="1166" t="s">
        <v>2779</v>
      </c>
      <c r="C16" s="924"/>
      <c r="D16" s="924"/>
      <c r="E16" s="924"/>
      <c r="F16" s="924"/>
      <c r="G16" s="924"/>
      <c r="H16" s="924"/>
      <c r="I16" s="924"/>
      <c r="J16" s="660" t="s">
        <v>2665</v>
      </c>
    </row>
    <row r="17" spans="2:10" ht="76" customHeight="1">
      <c r="B17" s="1166" t="s">
        <v>2664</v>
      </c>
      <c r="C17" s="924"/>
      <c r="D17" s="924"/>
      <c r="E17" s="924"/>
      <c r="F17" s="924"/>
      <c r="G17" s="924"/>
      <c r="H17" s="924"/>
      <c r="I17" s="924"/>
      <c r="J17" s="660" t="s">
        <v>2666</v>
      </c>
    </row>
    <row r="18" spans="2:10" ht="74" customHeight="1">
      <c r="B18" s="1166" t="s">
        <v>2667</v>
      </c>
      <c r="C18" s="924"/>
      <c r="D18" s="924"/>
      <c r="E18" s="924"/>
      <c r="F18" s="924"/>
      <c r="G18" s="924"/>
      <c r="H18" s="924"/>
      <c r="I18" s="924"/>
      <c r="J18" s="660"/>
    </row>
    <row r="19" spans="2:10">
      <c r="J19" s="660"/>
    </row>
    <row r="20" spans="2:10">
      <c r="J20" s="660"/>
    </row>
    <row r="21" spans="2:10">
      <c r="J21" s="660"/>
    </row>
    <row r="22" spans="2:10">
      <c r="J22" s="660"/>
    </row>
    <row r="23" spans="2:10">
      <c r="J23" s="660"/>
    </row>
    <row r="24" spans="2:10">
      <c r="J24" s="660"/>
    </row>
    <row r="25" spans="2:10">
      <c r="J25" s="660"/>
    </row>
    <row r="26" spans="2:10">
      <c r="J26" s="660"/>
    </row>
    <row r="27" spans="2:10">
      <c r="J27" s="660"/>
    </row>
    <row r="28" spans="2:10">
      <c r="J28" s="660"/>
    </row>
    <row r="29" spans="2:10">
      <c r="J29" s="660"/>
    </row>
    <row r="30" spans="2:10">
      <c r="J30" s="660"/>
    </row>
    <row r="31" spans="2:10">
      <c r="J31" s="660"/>
    </row>
    <row r="32" spans="2:10">
      <c r="J32" s="660"/>
    </row>
    <row r="33" spans="10:10">
      <c r="J33" s="660"/>
    </row>
    <row r="34" spans="10:10">
      <c r="J34" s="660"/>
    </row>
    <row r="35" spans="10:10">
      <c r="J35" s="660"/>
    </row>
    <row r="36" spans="10:10">
      <c r="J36" s="660"/>
    </row>
    <row r="37" spans="10:10">
      <c r="J37" s="660"/>
    </row>
    <row r="38" spans="10:10">
      <c r="J38" s="660"/>
    </row>
    <row r="39" spans="10:10">
      <c r="J39" s="660"/>
    </row>
    <row r="40" spans="10:10">
      <c r="J40" s="660"/>
    </row>
    <row r="41" spans="10:10">
      <c r="J41" s="660"/>
    </row>
    <row r="42" spans="10:10">
      <c r="J42" s="660"/>
    </row>
    <row r="43" spans="10:10">
      <c r="J43" s="660"/>
    </row>
    <row r="44" spans="10:10">
      <c r="J44" s="421"/>
    </row>
    <row r="45" spans="10:10">
      <c r="J45" s="421"/>
    </row>
    <row r="46" spans="10:10">
      <c r="J46" s="421"/>
    </row>
    <row r="47" spans="10:10">
      <c r="J47" s="421"/>
    </row>
    <row r="48" spans="10:10">
      <c r="J48" s="421"/>
    </row>
    <row r="49" spans="10:10">
      <c r="J49" s="421"/>
    </row>
    <row r="50" spans="10:10">
      <c r="J50" s="421"/>
    </row>
    <row r="51" spans="10:10">
      <c r="J51" s="421"/>
    </row>
    <row r="52" spans="10:10">
      <c r="J52" s="421"/>
    </row>
    <row r="53" spans="10:10">
      <c r="J53" s="421"/>
    </row>
    <row r="54" spans="10:10">
      <c r="J54" s="421"/>
    </row>
    <row r="55" spans="10:10">
      <c r="J55" s="421"/>
    </row>
    <row r="56" spans="10:10">
      <c r="J56" s="421"/>
    </row>
    <row r="57" spans="10:10">
      <c r="J57" s="421"/>
    </row>
    <row r="58" spans="10:10">
      <c r="J58" s="421"/>
    </row>
    <row r="59" spans="10:10">
      <c r="J59" s="421"/>
    </row>
    <row r="60" spans="10:10">
      <c r="J60" s="421"/>
    </row>
    <row r="61" spans="10:10">
      <c r="J61" s="421"/>
    </row>
    <row r="62" spans="10:10">
      <c r="J62" s="421"/>
    </row>
    <row r="63" spans="10:10">
      <c r="J63" s="421"/>
    </row>
    <row r="64" spans="10:10">
      <c r="J64" s="421"/>
    </row>
    <row r="65" spans="10:10">
      <c r="J65" s="421"/>
    </row>
    <row r="66" spans="10:10">
      <c r="J66" s="421"/>
    </row>
    <row r="67" spans="10:10">
      <c r="J67" s="421"/>
    </row>
    <row r="68" spans="10:10">
      <c r="J68" s="421"/>
    </row>
    <row r="69" spans="10:10">
      <c r="J69" s="421"/>
    </row>
    <row r="70" spans="10:10">
      <c r="J70" s="421"/>
    </row>
    <row r="71" spans="10:10">
      <c r="J71" s="421"/>
    </row>
    <row r="72" spans="10:10">
      <c r="J72" s="421"/>
    </row>
    <row r="73" spans="10:10">
      <c r="J73" s="421"/>
    </row>
    <row r="74" spans="10:10">
      <c r="J74" s="421"/>
    </row>
    <row r="75" spans="10:10">
      <c r="J75" s="421"/>
    </row>
    <row r="76" spans="10:10">
      <c r="J76" s="421"/>
    </row>
    <row r="77" spans="10:10">
      <c r="J77" s="421"/>
    </row>
    <row r="78" spans="10:10">
      <c r="J78" s="421"/>
    </row>
    <row r="79" spans="10:10">
      <c r="J79" s="421"/>
    </row>
    <row r="80" spans="10:10">
      <c r="J80" s="421"/>
    </row>
    <row r="81" spans="10:10">
      <c r="J81" s="421"/>
    </row>
    <row r="82" spans="10:10">
      <c r="J82" s="421"/>
    </row>
    <row r="83" spans="10:10">
      <c r="J83" s="421"/>
    </row>
    <row r="84" spans="10:10">
      <c r="J84" s="421"/>
    </row>
    <row r="85" spans="10:10">
      <c r="J85" s="421"/>
    </row>
    <row r="86" spans="10:10">
      <c r="J86" s="421"/>
    </row>
    <row r="87" spans="10:10">
      <c r="J87" s="421"/>
    </row>
    <row r="88" spans="10:10">
      <c r="J88" s="421"/>
    </row>
    <row r="89" spans="10:10">
      <c r="J89" s="421"/>
    </row>
    <row r="90" spans="10:10">
      <c r="J90" s="421"/>
    </row>
    <row r="91" spans="10:10">
      <c r="J91" s="421"/>
    </row>
    <row r="92" spans="10:10">
      <c r="J92" s="421"/>
    </row>
    <row r="93" spans="10:10">
      <c r="J93" s="421"/>
    </row>
    <row r="94" spans="10:10">
      <c r="J94" s="421"/>
    </row>
    <row r="95" spans="10:10">
      <c r="J95" s="421"/>
    </row>
    <row r="96" spans="10:10">
      <c r="J96" s="421"/>
    </row>
    <row r="97" spans="10:10">
      <c r="J97" s="421"/>
    </row>
    <row r="98" spans="10:10">
      <c r="J98" s="421"/>
    </row>
    <row r="99" spans="10:10">
      <c r="J99" s="421"/>
    </row>
    <row r="100" spans="10:10">
      <c r="J100" s="421"/>
    </row>
    <row r="101" spans="10:10">
      <c r="J101" s="421"/>
    </row>
  </sheetData>
  <mergeCells count="18">
    <mergeCell ref="B6:I6"/>
    <mergeCell ref="B18:I18"/>
    <mergeCell ref="B13:I13"/>
    <mergeCell ref="B14:I14"/>
    <mergeCell ref="B15:I15"/>
    <mergeCell ref="B16:I16"/>
    <mergeCell ref="B17:I17"/>
    <mergeCell ref="B8:I8"/>
    <mergeCell ref="B9:I9"/>
    <mergeCell ref="B10:I10"/>
    <mergeCell ref="B11:I11"/>
    <mergeCell ref="B12:I12"/>
    <mergeCell ref="B7:I7"/>
    <mergeCell ref="B1:I1"/>
    <mergeCell ref="C2:I2"/>
    <mergeCell ref="B3:I3"/>
    <mergeCell ref="B4:I4"/>
    <mergeCell ref="B5:I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3300-000000000000}">
          <x14:formula1>
            <xm:f>'Drop Down Values'!$A$4:$A$6</xm:f>
          </x14:formula1>
          <xm:sqref>B2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47"/>
  <sheetViews>
    <sheetView zoomScale="125" zoomScaleNormal="125" workbookViewId="0"/>
  </sheetViews>
  <sheetFormatPr baseColWidth="10" defaultColWidth="11.5" defaultRowHeight="15"/>
  <cols>
    <col min="1" max="1" width="22.83203125" customWidth="1"/>
    <col min="2" max="2" width="14.1640625" customWidth="1"/>
    <col min="9" max="9" width="27.6640625" customWidth="1"/>
  </cols>
  <sheetData>
    <row r="1" spans="1:10" ht="32" customHeight="1">
      <c r="A1" s="353" t="s">
        <v>897</v>
      </c>
      <c r="B1" s="957" t="s">
        <v>1410</v>
      </c>
      <c r="C1" s="957"/>
      <c r="D1" s="957"/>
      <c r="E1" s="957"/>
      <c r="F1" s="957"/>
      <c r="G1" s="957"/>
      <c r="H1" s="957"/>
      <c r="I1" s="957"/>
      <c r="J1" s="196"/>
    </row>
    <row r="2" spans="1:10" ht="33" customHeight="1">
      <c r="A2" s="309" t="s">
        <v>1128</v>
      </c>
      <c r="B2" s="304" t="s">
        <v>1133</v>
      </c>
      <c r="C2" s="1003" t="s">
        <v>3089</v>
      </c>
      <c r="D2" s="970"/>
      <c r="E2" s="970"/>
      <c r="F2" s="970"/>
      <c r="G2" s="970"/>
      <c r="H2" s="970"/>
      <c r="I2" s="909"/>
      <c r="J2" s="196"/>
    </row>
    <row r="3" spans="1:10" ht="35" customHeight="1">
      <c r="A3" s="122" t="s">
        <v>141</v>
      </c>
      <c r="B3" s="910" t="s">
        <v>2668</v>
      </c>
      <c r="C3" s="924"/>
      <c r="D3" s="924"/>
      <c r="E3" s="924"/>
      <c r="F3" s="924"/>
      <c r="G3" s="924"/>
      <c r="H3" s="924"/>
      <c r="I3" s="924"/>
      <c r="J3" s="196"/>
    </row>
    <row r="4" spans="1:10" ht="141" customHeight="1">
      <c r="A4" s="128" t="s">
        <v>142</v>
      </c>
      <c r="B4" s="910" t="s">
        <v>3087</v>
      </c>
      <c r="C4" s="924"/>
      <c r="D4" s="924"/>
      <c r="E4" s="924"/>
      <c r="F4" s="924"/>
      <c r="G4" s="924"/>
      <c r="H4" s="924"/>
      <c r="I4" s="911"/>
    </row>
    <row r="5" spans="1:10" ht="58" customHeight="1">
      <c r="A5" s="353" t="s">
        <v>666</v>
      </c>
      <c r="B5" s="891" t="s">
        <v>3088</v>
      </c>
      <c r="C5" s="890"/>
      <c r="D5" s="890"/>
      <c r="E5" s="941"/>
      <c r="F5" s="941"/>
      <c r="G5" s="941"/>
      <c r="H5" s="941"/>
      <c r="I5" s="941"/>
    </row>
    <row r="6" spans="1:10" ht="10" customHeight="1">
      <c r="A6" s="248"/>
      <c r="B6" s="248"/>
      <c r="C6" s="296"/>
      <c r="D6" s="296"/>
      <c r="E6" s="249"/>
      <c r="F6" s="249"/>
      <c r="G6" s="249"/>
      <c r="H6" s="249"/>
      <c r="I6" s="249"/>
    </row>
    <row r="7" spans="1:10" ht="16" thickBot="1"/>
    <row r="8" spans="1:10" ht="88.5" customHeight="1">
      <c r="A8" s="629" t="s">
        <v>2479</v>
      </c>
      <c r="B8" s="1598" t="s">
        <v>2491</v>
      </c>
      <c r="C8" s="1599"/>
      <c r="D8" s="1599"/>
      <c r="E8" s="1599"/>
      <c r="F8" s="1599"/>
      <c r="G8" s="1599"/>
      <c r="H8" s="1599"/>
      <c r="I8" s="1600"/>
    </row>
    <row r="9" spans="1:10" ht="159" customHeight="1">
      <c r="A9" s="354"/>
      <c r="B9" s="1610" t="s">
        <v>2492</v>
      </c>
      <c r="C9" s="1611"/>
      <c r="D9" s="1611"/>
      <c r="E9" s="1611"/>
      <c r="F9" s="1611"/>
      <c r="G9" s="1611"/>
      <c r="H9" s="1611"/>
      <c r="I9" s="1612"/>
      <c r="J9" s="196"/>
    </row>
    <row r="10" spans="1:10" ht="22.5" customHeight="1">
      <c r="A10" s="574"/>
      <c r="B10" s="1613" t="s">
        <v>2493</v>
      </c>
      <c r="C10" s="1614"/>
      <c r="D10" s="1614"/>
      <c r="E10" s="1614"/>
      <c r="F10" s="1614"/>
      <c r="G10" s="1614"/>
      <c r="H10" s="1614"/>
      <c r="I10" s="1615"/>
      <c r="J10" s="196"/>
    </row>
    <row r="11" spans="1:10">
      <c r="B11" s="633" t="s">
        <v>2488</v>
      </c>
      <c r="C11" s="634"/>
      <c r="D11" s="634"/>
      <c r="E11" s="634"/>
      <c r="F11" s="634"/>
      <c r="G11" s="634"/>
      <c r="H11" s="634"/>
      <c r="I11" s="635"/>
    </row>
    <row r="12" spans="1:10" ht="42.75" customHeight="1">
      <c r="B12" s="1607" t="s">
        <v>2489</v>
      </c>
      <c r="C12" s="1608"/>
      <c r="D12" s="1608"/>
      <c r="E12" s="1608"/>
      <c r="F12" s="1608"/>
      <c r="G12" s="1608"/>
      <c r="H12" s="1608"/>
      <c r="I12" s="1609"/>
    </row>
    <row r="13" spans="1:10" ht="21" customHeight="1">
      <c r="B13" s="633" t="s">
        <v>2498</v>
      </c>
      <c r="C13" s="636"/>
      <c r="D13" s="636"/>
      <c r="E13" s="636"/>
      <c r="F13" s="636"/>
      <c r="G13" s="636"/>
      <c r="H13" s="636"/>
      <c r="I13" s="637"/>
    </row>
    <row r="14" spans="1:10" ht="32.25" customHeight="1">
      <c r="B14" s="1607" t="s">
        <v>2490</v>
      </c>
      <c r="C14" s="1608"/>
      <c r="D14" s="1608"/>
      <c r="E14" s="1608"/>
      <c r="F14" s="1608"/>
      <c r="G14" s="1608"/>
      <c r="H14" s="1608"/>
      <c r="I14" s="1609"/>
    </row>
    <row r="15" spans="1:10">
      <c r="B15" s="638"/>
      <c r="C15" s="634"/>
      <c r="D15" s="634"/>
      <c r="E15" s="634"/>
      <c r="F15" s="634"/>
      <c r="G15" s="634"/>
      <c r="H15" s="634"/>
      <c r="I15" s="635"/>
    </row>
    <row r="16" spans="1:10" ht="79.5" customHeight="1" thickBot="1">
      <c r="B16" s="1601" t="s">
        <v>2495</v>
      </c>
      <c r="C16" s="1602"/>
      <c r="D16" s="1602"/>
      <c r="E16" s="1602"/>
      <c r="F16" s="1602"/>
      <c r="G16" s="1602"/>
      <c r="H16" s="1602"/>
      <c r="I16" s="1603"/>
    </row>
    <row r="17" spans="1:9" ht="16" thickBot="1"/>
    <row r="18" spans="1:9" ht="69.75" customHeight="1">
      <c r="A18" s="572" t="s">
        <v>2480</v>
      </c>
      <c r="B18" s="1604" t="s">
        <v>2502</v>
      </c>
      <c r="C18" s="1605"/>
      <c r="D18" s="1605"/>
      <c r="E18" s="1605"/>
      <c r="F18" s="1605"/>
      <c r="G18" s="1605"/>
      <c r="H18" s="1605"/>
      <c r="I18" s="1606"/>
    </row>
    <row r="19" spans="1:9" ht="195.75" customHeight="1">
      <c r="A19" s="585"/>
      <c r="B19" s="1589" t="s">
        <v>2499</v>
      </c>
      <c r="C19" s="1590"/>
      <c r="D19" s="1580" t="s">
        <v>2500</v>
      </c>
      <c r="E19" s="1580"/>
      <c r="F19" s="1580"/>
      <c r="G19" s="1580"/>
      <c r="H19" s="1580"/>
      <c r="I19" s="1581"/>
    </row>
    <row r="20" spans="1:9" ht="158.25" customHeight="1" thickBot="1">
      <c r="A20" s="585"/>
      <c r="B20" s="1596"/>
      <c r="C20" s="1597"/>
      <c r="D20" s="1582" t="s">
        <v>2494</v>
      </c>
      <c r="E20" s="1582"/>
      <c r="F20" s="1582"/>
      <c r="G20" s="1582"/>
      <c r="H20" s="1582"/>
      <c r="I20" s="1583"/>
    </row>
    <row r="21" spans="1:9" ht="17.25" customHeight="1" thickBot="1">
      <c r="A21" s="585"/>
      <c r="B21" s="1579"/>
      <c r="C21" s="1579"/>
      <c r="D21" s="632"/>
      <c r="E21" s="632"/>
      <c r="F21" s="632"/>
      <c r="G21" s="632"/>
      <c r="H21" s="632"/>
      <c r="I21" s="623"/>
    </row>
    <row r="22" spans="1:9" ht="84.75" customHeight="1">
      <c r="A22" s="572" t="s">
        <v>2482</v>
      </c>
      <c r="B22" s="1591" t="s">
        <v>2501</v>
      </c>
      <c r="C22" s="1592"/>
      <c r="D22" s="1592"/>
      <c r="E22" s="1592"/>
      <c r="F22" s="1592"/>
      <c r="G22" s="1592"/>
      <c r="H22" s="1592"/>
      <c r="I22" s="1593"/>
    </row>
    <row r="23" spans="1:9" ht="186.75" customHeight="1">
      <c r="A23" s="585"/>
      <c r="B23" s="1589" t="s">
        <v>2499</v>
      </c>
      <c r="C23" s="1590"/>
      <c r="D23" s="1594" t="s">
        <v>2496</v>
      </c>
      <c r="E23" s="1594"/>
      <c r="F23" s="1594"/>
      <c r="G23" s="1594"/>
      <c r="H23" s="1594"/>
      <c r="I23" s="1595"/>
    </row>
    <row r="24" spans="1:9" ht="156.75" customHeight="1" thickBot="1">
      <c r="A24" s="585"/>
      <c r="B24" s="639"/>
      <c r="C24" s="640"/>
      <c r="D24" s="1582" t="s">
        <v>2497</v>
      </c>
      <c r="E24" s="1582"/>
      <c r="F24" s="1582"/>
      <c r="G24" s="1582"/>
      <c r="H24" s="1582"/>
      <c r="I24" s="1583"/>
    </row>
    <row r="25" spans="1:9" ht="16" thickBot="1">
      <c r="A25" s="585"/>
      <c r="B25" s="632"/>
      <c r="C25" s="632"/>
      <c r="D25" s="632"/>
      <c r="E25" s="632"/>
      <c r="F25" s="632"/>
      <c r="G25" s="632"/>
      <c r="H25" s="632"/>
      <c r="I25" s="623"/>
    </row>
    <row r="26" spans="1:9" ht="77.25" customHeight="1">
      <c r="A26" s="572" t="s">
        <v>2503</v>
      </c>
      <c r="B26" s="1586" t="s">
        <v>2504</v>
      </c>
      <c r="C26" s="1587"/>
      <c r="D26" s="1587"/>
      <c r="E26" s="1587"/>
      <c r="F26" s="1587"/>
      <c r="G26" s="1587"/>
      <c r="H26" s="1587"/>
      <c r="I26" s="1588"/>
    </row>
    <row r="27" spans="1:9" ht="16.5" customHeight="1">
      <c r="A27" s="622"/>
      <c r="B27" s="641"/>
      <c r="C27" s="642"/>
      <c r="D27" s="642"/>
      <c r="E27" s="642"/>
      <c r="F27" s="642"/>
      <c r="G27" s="642"/>
      <c r="H27" s="642"/>
      <c r="I27" s="643"/>
    </row>
    <row r="28" spans="1:9" ht="27.75" customHeight="1">
      <c r="A28" s="622"/>
      <c r="B28" s="644" t="s">
        <v>2505</v>
      </c>
      <c r="C28" s="632"/>
      <c r="D28" s="632"/>
      <c r="E28" s="632"/>
      <c r="F28" s="632"/>
      <c r="G28" s="632"/>
      <c r="H28" s="632"/>
      <c r="I28" s="645"/>
    </row>
    <row r="29" spans="1:9" ht="21">
      <c r="A29" s="585"/>
      <c r="B29" s="644" t="s">
        <v>2506</v>
      </c>
      <c r="C29" s="624"/>
      <c r="D29" s="624"/>
      <c r="E29" s="624"/>
      <c r="F29" s="624"/>
      <c r="G29" s="624"/>
      <c r="H29" s="624"/>
      <c r="I29" s="645"/>
    </row>
    <row r="30" spans="1:9" ht="21">
      <c r="A30" s="585"/>
      <c r="B30" s="644" t="s">
        <v>2507</v>
      </c>
      <c r="C30" s="631"/>
      <c r="D30" s="631"/>
      <c r="E30" s="631"/>
      <c r="F30" s="631"/>
      <c r="G30" s="631"/>
      <c r="H30" s="631"/>
      <c r="I30" s="645"/>
    </row>
    <row r="31" spans="1:9" ht="21">
      <c r="A31" s="585"/>
      <c r="B31" s="644" t="s">
        <v>2508</v>
      </c>
      <c r="C31" s="630"/>
      <c r="D31" s="630"/>
      <c r="E31" s="630"/>
      <c r="F31" s="630"/>
      <c r="G31" s="630"/>
      <c r="H31" s="630"/>
      <c r="I31" s="645"/>
    </row>
    <row r="32" spans="1:9" ht="27.75" customHeight="1">
      <c r="A32" s="585"/>
      <c r="B32" s="644" t="s">
        <v>2509</v>
      </c>
      <c r="C32" s="632"/>
      <c r="D32" s="632"/>
      <c r="E32" s="632"/>
      <c r="F32" s="632"/>
      <c r="G32" s="632"/>
      <c r="H32" s="632"/>
      <c r="I32" s="645"/>
    </row>
    <row r="33" spans="1:10" ht="24" customHeight="1" thickBot="1">
      <c r="A33" s="585"/>
      <c r="B33" s="646" t="s">
        <v>2510</v>
      </c>
      <c r="C33" s="647"/>
      <c r="D33" s="647"/>
      <c r="E33" s="647"/>
      <c r="F33" s="647"/>
      <c r="G33" s="647"/>
      <c r="H33" s="647"/>
      <c r="I33" s="648"/>
    </row>
    <row r="34" spans="1:10" ht="16" thickBot="1">
      <c r="A34" s="585"/>
      <c r="B34" s="1488"/>
      <c r="C34" s="1488"/>
      <c r="D34" s="1488"/>
      <c r="E34" s="1488"/>
      <c r="F34" s="1488"/>
      <c r="G34" s="1488"/>
      <c r="H34" s="1488"/>
    </row>
    <row r="35" spans="1:10" ht="64">
      <c r="A35" s="572" t="s">
        <v>2481</v>
      </c>
      <c r="B35" s="649" t="s">
        <v>2483</v>
      </c>
      <c r="C35" s="650"/>
      <c r="D35" s="650"/>
      <c r="E35" s="651" t="s">
        <v>388</v>
      </c>
      <c r="F35" s="650"/>
      <c r="G35" s="652"/>
      <c r="H35" s="652"/>
      <c r="I35" s="653"/>
    </row>
    <row r="36" spans="1:10" ht="64">
      <c r="B36" s="654" t="s">
        <v>2484</v>
      </c>
      <c r="C36" s="655"/>
      <c r="D36" s="655"/>
      <c r="E36" s="655"/>
      <c r="F36" s="655"/>
      <c r="G36" s="655"/>
      <c r="H36" s="656"/>
      <c r="I36" s="657"/>
    </row>
    <row r="37" spans="1:10">
      <c r="B37" s="618"/>
      <c r="C37" s="422"/>
      <c r="D37" s="422"/>
      <c r="E37" s="422"/>
      <c r="F37" s="422"/>
      <c r="G37" s="422"/>
      <c r="H37" s="422"/>
      <c r="I37" s="606"/>
    </row>
    <row r="38" spans="1:10">
      <c r="B38" s="618"/>
      <c r="C38" s="422"/>
      <c r="D38" s="422"/>
      <c r="E38" s="422"/>
      <c r="F38" s="422"/>
      <c r="G38" s="422"/>
      <c r="H38" s="422"/>
      <c r="I38" s="606"/>
    </row>
    <row r="39" spans="1:10" ht="16">
      <c r="B39" s="618"/>
      <c r="C39" s="422"/>
      <c r="D39" s="619" t="s">
        <v>2486</v>
      </c>
      <c r="E39" s="422"/>
      <c r="F39" s="422"/>
      <c r="G39" s="422"/>
      <c r="H39" s="422"/>
      <c r="I39" s="606"/>
    </row>
    <row r="40" spans="1:10" ht="34.5" customHeight="1">
      <c r="B40" s="618"/>
      <c r="C40" s="422"/>
      <c r="D40" s="619"/>
      <c r="E40" s="422"/>
      <c r="F40" s="422"/>
      <c r="G40" s="422"/>
      <c r="H40" s="422"/>
      <c r="I40" s="606"/>
    </row>
    <row r="41" spans="1:10" ht="33.75" customHeight="1">
      <c r="B41" s="618"/>
      <c r="C41" s="422"/>
      <c r="D41" s="1584" t="s">
        <v>2487</v>
      </c>
      <c r="E41" s="1584"/>
      <c r="F41" s="1584"/>
      <c r="G41" s="1584"/>
      <c r="H41" s="1584"/>
      <c r="I41" s="606"/>
    </row>
    <row r="42" spans="1:10" ht="33.75" customHeight="1">
      <c r="B42" s="618"/>
      <c r="C42" s="422"/>
      <c r="D42" s="621"/>
      <c r="E42" s="621"/>
      <c r="F42" s="621"/>
      <c r="G42" s="621"/>
      <c r="H42" s="621"/>
      <c r="I42" s="606"/>
    </row>
    <row r="43" spans="1:10" ht="16">
      <c r="B43" s="618"/>
      <c r="C43" s="422"/>
      <c r="D43" s="619" t="s">
        <v>2485</v>
      </c>
      <c r="E43" s="422"/>
      <c r="F43" s="422"/>
      <c r="G43" s="422"/>
      <c r="H43" s="422"/>
      <c r="I43" s="620"/>
    </row>
    <row r="44" spans="1:10" ht="45">
      <c r="B44" s="618"/>
      <c r="C44" s="422"/>
      <c r="D44" s="625" t="s">
        <v>2511</v>
      </c>
      <c r="E44" s="422"/>
      <c r="F44" s="422"/>
      <c r="G44" s="625" t="s">
        <v>2512</v>
      </c>
      <c r="H44" s="422"/>
      <c r="I44" s="606"/>
    </row>
    <row r="45" spans="1:10">
      <c r="B45" s="618"/>
      <c r="C45" s="422"/>
      <c r="D45" s="422"/>
      <c r="E45" s="422"/>
      <c r="F45" s="422"/>
      <c r="G45" s="422"/>
      <c r="H45" s="422"/>
      <c r="I45" s="606"/>
    </row>
    <row r="46" spans="1:10" ht="16" thickBot="1">
      <c r="B46" s="323"/>
      <c r="C46" s="325"/>
      <c r="D46" s="325"/>
      <c r="E46" s="325"/>
      <c r="F46" s="325"/>
      <c r="G46" s="325"/>
      <c r="H46" s="325"/>
      <c r="I46" s="326"/>
    </row>
    <row r="47" spans="1:10" ht="31.5" customHeight="1">
      <c r="A47" s="574"/>
      <c r="B47" s="1585" t="s">
        <v>2478</v>
      </c>
      <c r="C47" s="1585"/>
      <c r="D47" s="1585"/>
      <c r="E47" s="1585"/>
      <c r="F47" s="1585"/>
      <c r="G47" s="1585"/>
      <c r="H47" s="1585"/>
      <c r="I47" s="1585"/>
      <c r="J47" s="196"/>
    </row>
  </sheetData>
  <mergeCells count="25">
    <mergeCell ref="B16:I16"/>
    <mergeCell ref="B18:I18"/>
    <mergeCell ref="B12:I12"/>
    <mergeCell ref="B14:I14"/>
    <mergeCell ref="B3:I3"/>
    <mergeCell ref="B9:I9"/>
    <mergeCell ref="B10:I10"/>
    <mergeCell ref="C2:I2"/>
    <mergeCell ref="B1:I1"/>
    <mergeCell ref="B4:I4"/>
    <mergeCell ref="B5:I5"/>
    <mergeCell ref="B8:I8"/>
    <mergeCell ref="B21:C21"/>
    <mergeCell ref="D19:I19"/>
    <mergeCell ref="D20:I20"/>
    <mergeCell ref="D41:H41"/>
    <mergeCell ref="B47:I47"/>
    <mergeCell ref="B26:I26"/>
    <mergeCell ref="B34:H34"/>
    <mergeCell ref="B23:C23"/>
    <mergeCell ref="B22:I22"/>
    <mergeCell ref="D23:I23"/>
    <mergeCell ref="D24:I24"/>
    <mergeCell ref="B19:C19"/>
    <mergeCell ref="B20:C20"/>
  </mergeCells>
  <phoneticPr fontId="41" type="noConversion"/>
  <pageMargins left="0.25" right="0.25" top="0.75000000000000011" bottom="0.75000000000000011" header="0.30000000000000004" footer="0.30000000000000004"/>
  <pageSetup orientation="landscape" horizontalDpi="4294967293"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3400-000000000000}">
          <x14:formula1>
            <xm:f>'Drop Down Values'!$A$4:$A$6</xm:f>
          </x14:formula1>
          <xm:sqref>B2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18"/>
  <sheetViews>
    <sheetView zoomScale="125" zoomScaleNormal="125" workbookViewId="0"/>
  </sheetViews>
  <sheetFormatPr baseColWidth="10" defaultColWidth="11.5" defaultRowHeight="15"/>
  <cols>
    <col min="1" max="1" width="19.33203125" customWidth="1"/>
  </cols>
  <sheetData>
    <row r="1" spans="1:10" ht="30.75" customHeight="1">
      <c r="A1" s="353" t="s">
        <v>143</v>
      </c>
      <c r="B1" s="1616" t="s">
        <v>1245</v>
      </c>
      <c r="C1" s="1616"/>
      <c r="D1" s="1616"/>
      <c r="E1" s="1616"/>
      <c r="F1" s="1616"/>
      <c r="G1" s="1616"/>
      <c r="H1" s="1616"/>
      <c r="I1" s="1616"/>
      <c r="J1" s="196" t="s">
        <v>2898</v>
      </c>
    </row>
    <row r="2" spans="1:10">
      <c r="A2" s="309" t="s">
        <v>1128</v>
      </c>
      <c r="B2" s="304" t="s">
        <v>1133</v>
      </c>
      <c r="C2" s="1003" t="s">
        <v>1129</v>
      </c>
      <c r="D2" s="970"/>
      <c r="E2" s="970"/>
      <c r="F2" s="970"/>
      <c r="G2" s="970"/>
      <c r="H2" s="970"/>
      <c r="I2" s="909"/>
      <c r="J2" s="196"/>
    </row>
    <row r="3" spans="1:10" ht="32" customHeight="1">
      <c r="A3" s="122" t="s">
        <v>141</v>
      </c>
      <c r="B3" s="910" t="s">
        <v>2096</v>
      </c>
      <c r="C3" s="924"/>
      <c r="D3" s="924"/>
      <c r="E3" s="924"/>
      <c r="F3" s="924"/>
      <c r="G3" s="924"/>
      <c r="H3" s="924"/>
      <c r="I3" s="924"/>
    </row>
    <row r="4" spans="1:10" ht="45" customHeight="1">
      <c r="A4" s="128" t="s">
        <v>142</v>
      </c>
      <c r="B4" s="910" t="s">
        <v>1728</v>
      </c>
      <c r="C4" s="924"/>
      <c r="D4" s="924"/>
      <c r="E4" s="924"/>
      <c r="F4" s="924"/>
      <c r="G4" s="924"/>
      <c r="H4" s="924"/>
      <c r="I4" s="911"/>
    </row>
    <row r="5" spans="1:10" ht="55" customHeight="1">
      <c r="A5" s="353" t="s">
        <v>666</v>
      </c>
      <c r="B5" s="891" t="s">
        <v>1942</v>
      </c>
      <c r="C5" s="890"/>
      <c r="D5" s="890"/>
      <c r="E5" s="941"/>
      <c r="F5" s="941"/>
      <c r="G5" s="941"/>
      <c r="H5" s="941"/>
      <c r="I5" s="941"/>
      <c r="J5" s="383" t="s">
        <v>2853</v>
      </c>
    </row>
    <row r="6" spans="1:10" ht="10" customHeight="1">
      <c r="A6" s="248"/>
      <c r="B6" s="248"/>
      <c r="C6" s="296"/>
      <c r="D6" s="296"/>
      <c r="E6" s="249"/>
      <c r="F6" s="249"/>
      <c r="G6" s="249"/>
      <c r="H6" s="249"/>
      <c r="I6" s="249"/>
    </row>
    <row r="8" spans="1:10">
      <c r="A8" t="s">
        <v>1645</v>
      </c>
      <c r="B8" s="1618" t="s">
        <v>1240</v>
      </c>
      <c r="C8" s="1196"/>
      <c r="D8" s="1196"/>
      <c r="E8" s="1196"/>
      <c r="F8" s="1196"/>
      <c r="G8" s="1196"/>
      <c r="H8" s="1196"/>
      <c r="I8" s="1196"/>
    </row>
    <row r="9" spans="1:10">
      <c r="B9" s="355"/>
    </row>
    <row r="10" spans="1:10" ht="67" customHeight="1">
      <c r="A10" s="842" t="s">
        <v>2094</v>
      </c>
      <c r="B10" s="1166" t="s">
        <v>1241</v>
      </c>
      <c r="C10" s="924"/>
      <c r="D10" s="924"/>
      <c r="E10" s="924"/>
      <c r="F10" s="924"/>
      <c r="G10" s="924"/>
      <c r="H10" s="924"/>
      <c r="I10" s="924"/>
    </row>
    <row r="11" spans="1:10">
      <c r="B11" s="1617" t="s">
        <v>1246</v>
      </c>
      <c r="C11" s="924"/>
      <c r="D11" s="924"/>
      <c r="E11" s="924"/>
      <c r="F11" s="924"/>
      <c r="G11" s="924"/>
      <c r="H11" s="924"/>
      <c r="I11" s="924"/>
    </row>
    <row r="12" spans="1:10" ht="27" customHeight="1">
      <c r="B12" s="1166" t="s">
        <v>1247</v>
      </c>
      <c r="C12" s="924"/>
      <c r="D12" s="924"/>
      <c r="E12" s="924"/>
      <c r="F12" s="924"/>
      <c r="G12" s="924"/>
      <c r="H12" s="924"/>
      <c r="I12" s="924"/>
    </row>
    <row r="13" spans="1:10" ht="22" customHeight="1">
      <c r="B13" s="1166" t="s">
        <v>1242</v>
      </c>
      <c r="C13" s="924"/>
      <c r="D13" s="924"/>
      <c r="E13" s="924"/>
      <c r="F13" s="924"/>
      <c r="G13" s="924"/>
      <c r="H13" s="924"/>
      <c r="I13" s="924"/>
    </row>
    <row r="14" spans="1:10" ht="38" customHeight="1">
      <c r="B14" s="1166" t="s">
        <v>1248</v>
      </c>
      <c r="C14" s="924"/>
      <c r="D14" s="924"/>
      <c r="E14" s="924"/>
      <c r="F14" s="924"/>
      <c r="G14" s="924"/>
      <c r="H14" s="924"/>
      <c r="I14" s="924"/>
      <c r="J14" s="84" t="s">
        <v>1137</v>
      </c>
    </row>
    <row r="15" spans="1:10" ht="29" customHeight="1">
      <c r="B15" s="1166" t="s">
        <v>1249</v>
      </c>
      <c r="C15" s="924"/>
      <c r="D15" s="924"/>
      <c r="E15" s="924"/>
      <c r="F15" s="924"/>
      <c r="G15" s="924"/>
      <c r="H15" s="924"/>
      <c r="I15" s="924"/>
    </row>
    <row r="16" spans="1:10" ht="23" customHeight="1">
      <c r="B16" s="1166" t="s">
        <v>1243</v>
      </c>
      <c r="C16" s="924"/>
      <c r="D16" s="924"/>
      <c r="E16" s="924"/>
      <c r="F16" s="924"/>
      <c r="G16" s="924"/>
      <c r="H16" s="924"/>
      <c r="I16" s="924"/>
    </row>
    <row r="17" spans="2:9" ht="36" customHeight="1">
      <c r="B17" s="1166" t="s">
        <v>1244</v>
      </c>
      <c r="C17" s="924"/>
      <c r="D17" s="924"/>
      <c r="E17" s="924"/>
      <c r="F17" s="924"/>
      <c r="G17" s="924"/>
      <c r="H17" s="924"/>
      <c r="I17" s="924"/>
    </row>
    <row r="18" spans="2:9" ht="34" customHeight="1">
      <c r="B18" s="1166" t="s">
        <v>2095</v>
      </c>
      <c r="C18" s="924"/>
      <c r="D18" s="924"/>
      <c r="E18" s="924"/>
      <c r="F18" s="924"/>
      <c r="G18" s="924"/>
      <c r="H18" s="924"/>
      <c r="I18" s="924"/>
    </row>
  </sheetData>
  <mergeCells count="15">
    <mergeCell ref="B1:I1"/>
    <mergeCell ref="C2:I2"/>
    <mergeCell ref="B18:I18"/>
    <mergeCell ref="B12:I12"/>
    <mergeCell ref="B13:I13"/>
    <mergeCell ref="B14:I14"/>
    <mergeCell ref="B15:I15"/>
    <mergeCell ref="B16:I16"/>
    <mergeCell ref="B17:I17"/>
    <mergeCell ref="B11:I11"/>
    <mergeCell ref="B3:I3"/>
    <mergeCell ref="B4:I4"/>
    <mergeCell ref="B5:I5"/>
    <mergeCell ref="B8:I8"/>
    <mergeCell ref="B10:I10"/>
  </mergeCells>
  <hyperlinks>
    <hyperlink ref="J14" location="'Provincial Legislation'!A1" display="Provincial Legislation" xr:uid="{00000000-0004-0000-3500-000000000000}"/>
  </hyperlinks>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n appropriate value. This indicates if you are using the worksheet as part of your P&amp;S program." xr:uid="{00000000-0002-0000-3500-000000000000}">
          <x14:formula1>
            <xm:f>'Drop Down Values'!$A$4:$A$6</xm:f>
          </x14:formula1>
          <xm:sqref>B2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6"/>
  <sheetViews>
    <sheetView workbookViewId="0">
      <selection activeCell="A7" sqref="A7"/>
    </sheetView>
  </sheetViews>
  <sheetFormatPr baseColWidth="10" defaultColWidth="11.5" defaultRowHeight="15"/>
  <sheetData>
    <row r="1" spans="1:1">
      <c r="A1" s="305" t="s">
        <v>1130</v>
      </c>
    </row>
    <row r="4" spans="1:1">
      <c r="A4" s="307" t="s">
        <v>1133</v>
      </c>
    </row>
    <row r="5" spans="1:1">
      <c r="A5" s="306" t="s">
        <v>1131</v>
      </c>
    </row>
    <row r="6" spans="1:1">
      <c r="A6" s="308" t="s">
        <v>1132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2"/>
  <sheetViews>
    <sheetView zoomScale="125" zoomScaleNormal="125" workbookViewId="0">
      <selection activeCell="A7" sqref="A7"/>
    </sheetView>
  </sheetViews>
  <sheetFormatPr baseColWidth="10" defaultColWidth="11.5" defaultRowHeight="15"/>
  <cols>
    <col min="1" max="1" width="19.5" customWidth="1"/>
    <col min="2" max="2" width="13.5" customWidth="1"/>
    <col min="3" max="3" width="25.6640625" style="628" customWidth="1"/>
    <col min="4" max="4" width="27.33203125" customWidth="1"/>
    <col min="5" max="5" width="15" customWidth="1"/>
    <col min="6" max="6" width="0.5" customWidth="1"/>
    <col min="7" max="7" width="26.83203125" customWidth="1"/>
    <col min="8" max="8" width="16.83203125" customWidth="1"/>
  </cols>
  <sheetData>
    <row r="1" spans="1:12" s="117" customFormat="1" ht="48" customHeight="1">
      <c r="A1" s="658" t="s">
        <v>897</v>
      </c>
      <c r="B1" s="957" t="s">
        <v>2673</v>
      </c>
      <c r="C1" s="962"/>
      <c r="D1" s="962"/>
      <c r="E1" s="962"/>
      <c r="F1" s="962"/>
      <c r="G1" s="962"/>
      <c r="H1" s="962"/>
    </row>
    <row r="2" spans="1:12" s="117" customFormat="1" ht="45" customHeight="1">
      <c r="A2" s="658" t="s">
        <v>1128</v>
      </c>
      <c r="B2" s="304" t="s">
        <v>1131</v>
      </c>
      <c r="C2" s="969" t="s">
        <v>1129</v>
      </c>
      <c r="D2" s="970"/>
      <c r="E2" s="971"/>
      <c r="F2" s="971"/>
      <c r="G2" s="971"/>
      <c r="H2" s="972"/>
    </row>
    <row r="3" spans="1:12" s="117" customFormat="1" ht="111" customHeight="1">
      <c r="A3" s="122" t="s">
        <v>141</v>
      </c>
      <c r="B3" s="906" t="s">
        <v>2902</v>
      </c>
      <c r="C3" s="905"/>
      <c r="D3" s="905"/>
      <c r="E3" s="905"/>
      <c r="F3" s="905"/>
      <c r="G3" s="905"/>
      <c r="H3" s="925"/>
    </row>
    <row r="4" spans="1:12" s="117" customFormat="1" ht="25.5" customHeight="1">
      <c r="A4" s="122"/>
      <c r="B4" s="963" t="s">
        <v>2674</v>
      </c>
      <c r="C4" s="963"/>
      <c r="D4" s="963"/>
      <c r="E4" s="963"/>
      <c r="F4" s="963"/>
      <c r="G4" s="963"/>
      <c r="H4" s="963"/>
    </row>
    <row r="5" spans="1:12" s="117" customFormat="1" ht="25.5" customHeight="1">
      <c r="A5" s="122"/>
      <c r="B5" s="711"/>
      <c r="C5" s="712" t="s">
        <v>2669</v>
      </c>
      <c r="D5" s="711" t="s">
        <v>2670</v>
      </c>
      <c r="E5" s="711"/>
      <c r="F5" s="711"/>
      <c r="G5" s="711"/>
      <c r="H5" s="711"/>
    </row>
    <row r="6" spans="1:12" s="117" customFormat="1" ht="30">
      <c r="A6" s="122"/>
      <c r="B6" s="686"/>
      <c r="C6" s="689" t="s">
        <v>2635</v>
      </c>
      <c r="D6" s="687" t="s">
        <v>2846</v>
      </c>
      <c r="E6" s="687"/>
      <c r="F6" s="687"/>
      <c r="G6" s="687"/>
      <c r="H6" s="688"/>
    </row>
    <row r="7" spans="1:12" s="117" customFormat="1" ht="30">
      <c r="A7" s="122"/>
      <c r="B7" s="686"/>
      <c r="C7" s="689" t="s">
        <v>2638</v>
      </c>
      <c r="D7" s="687" t="s">
        <v>2671</v>
      </c>
      <c r="E7" s="687"/>
      <c r="F7" s="687"/>
      <c r="G7" s="687"/>
      <c r="H7" s="688"/>
    </row>
    <row r="8" spans="1:12" s="117" customFormat="1" ht="30">
      <c r="A8" s="122"/>
      <c r="B8" s="686"/>
      <c r="C8" s="689" t="s">
        <v>2636</v>
      </c>
      <c r="D8" s="687" t="s">
        <v>2672</v>
      </c>
      <c r="E8" s="687"/>
      <c r="F8" s="687"/>
      <c r="G8" s="687"/>
      <c r="H8" s="688"/>
    </row>
    <row r="9" spans="1:12" s="117" customFormat="1" ht="46" customHeight="1">
      <c r="A9" s="128" t="s">
        <v>142</v>
      </c>
      <c r="B9" s="964" t="s">
        <v>2805</v>
      </c>
      <c r="C9" s="965"/>
      <c r="D9" s="965"/>
      <c r="E9" s="965"/>
      <c r="F9" s="965"/>
      <c r="G9" s="965"/>
      <c r="H9" s="966"/>
    </row>
    <row r="10" spans="1:12" s="117" customFormat="1" ht="198" customHeight="1">
      <c r="A10" s="658" t="s">
        <v>144</v>
      </c>
      <c r="B10" s="906" t="s">
        <v>2901</v>
      </c>
      <c r="C10" s="905"/>
      <c r="D10" s="905"/>
      <c r="E10" s="905"/>
      <c r="F10" s="905"/>
      <c r="G10" s="905"/>
      <c r="H10" s="925"/>
    </row>
    <row r="11" spans="1:12" s="117" customFormat="1" ht="5" customHeight="1" thickBot="1">
      <c r="A11" s="731"/>
      <c r="B11" s="731"/>
      <c r="C11" s="731"/>
      <c r="D11" s="731"/>
      <c r="E11" s="731"/>
      <c r="F11" s="731"/>
      <c r="G11" s="731"/>
      <c r="H11" s="731"/>
    </row>
    <row r="12" spans="1:12" s="117" customFormat="1" ht="34" customHeight="1" thickBot="1">
      <c r="A12" s="967" t="s">
        <v>2579</v>
      </c>
      <c r="B12" s="973"/>
      <c r="C12" s="973"/>
      <c r="D12" s="973"/>
      <c r="E12" s="974"/>
      <c r="F12" s="661"/>
      <c r="G12" s="967" t="s">
        <v>2582</v>
      </c>
      <c r="H12" s="968"/>
    </row>
    <row r="13" spans="1:12" s="549" customFormat="1" ht="46" thickBot="1">
      <c r="A13" s="844" t="s">
        <v>2637</v>
      </c>
      <c r="B13" s="845" t="s">
        <v>2580</v>
      </c>
      <c r="C13" s="845" t="s">
        <v>160</v>
      </c>
      <c r="D13" s="845" t="s">
        <v>41</v>
      </c>
      <c r="E13" s="848" t="s">
        <v>2581</v>
      </c>
      <c r="F13" s="663"/>
      <c r="G13" s="846" t="s">
        <v>2583</v>
      </c>
      <c r="H13" s="848" t="s">
        <v>2581</v>
      </c>
    </row>
    <row r="14" spans="1:12" ht="72" customHeight="1">
      <c r="A14" s="705" t="s">
        <v>2635</v>
      </c>
      <c r="B14" s="696" t="s">
        <v>2523</v>
      </c>
      <c r="C14" s="697" t="s">
        <v>2524</v>
      </c>
      <c r="D14" s="698" t="s">
        <v>2585</v>
      </c>
      <c r="E14" s="849"/>
      <c r="F14" s="699"/>
      <c r="G14" s="706" t="s">
        <v>2584</v>
      </c>
      <c r="H14" s="849"/>
      <c r="J14" s="961"/>
      <c r="K14" s="911"/>
      <c r="L14" s="911"/>
    </row>
    <row r="15" spans="1:12" ht="45">
      <c r="A15" s="707" t="s">
        <v>2635</v>
      </c>
      <c r="B15" s="690" t="s">
        <v>2525</v>
      </c>
      <c r="C15" s="691" t="s">
        <v>2526</v>
      </c>
      <c r="D15" s="693" t="s">
        <v>2586</v>
      </c>
      <c r="E15" s="850"/>
      <c r="F15" s="632"/>
      <c r="G15" s="632"/>
      <c r="H15" s="850"/>
    </row>
    <row r="16" spans="1:12" ht="77.25" customHeight="1">
      <c r="A16" s="707" t="s">
        <v>2635</v>
      </c>
      <c r="B16" s="690" t="s">
        <v>2527</v>
      </c>
      <c r="C16" s="691" t="s">
        <v>2528</v>
      </c>
      <c r="D16" s="693" t="s">
        <v>2587</v>
      </c>
      <c r="E16" s="850"/>
      <c r="F16" s="632"/>
      <c r="G16" s="692" t="s">
        <v>2588</v>
      </c>
      <c r="H16" s="850"/>
    </row>
    <row r="17" spans="1:8" ht="70.5" customHeight="1">
      <c r="A17" s="707" t="s">
        <v>2635</v>
      </c>
      <c r="B17" s="690" t="s">
        <v>2529</v>
      </c>
      <c r="C17" s="691" t="s">
        <v>2530</v>
      </c>
      <c r="D17" s="693" t="s">
        <v>2589</v>
      </c>
      <c r="E17" s="850"/>
      <c r="F17" s="632"/>
      <c r="G17" s="692" t="s">
        <v>2590</v>
      </c>
      <c r="H17" s="850"/>
    </row>
    <row r="18" spans="1:8" ht="144" customHeight="1">
      <c r="A18" s="707" t="s">
        <v>2635</v>
      </c>
      <c r="B18" s="690" t="s">
        <v>2531</v>
      </c>
      <c r="C18" s="691" t="s">
        <v>2532</v>
      </c>
      <c r="D18" s="693" t="s">
        <v>2591</v>
      </c>
      <c r="E18" s="850"/>
      <c r="F18" s="632"/>
      <c r="G18" s="694" t="s">
        <v>2592</v>
      </c>
      <c r="H18" s="850"/>
    </row>
    <row r="19" spans="1:8" ht="45">
      <c r="A19" s="707" t="s">
        <v>2635</v>
      </c>
      <c r="B19" s="690" t="s">
        <v>2533</v>
      </c>
      <c r="C19" s="691" t="s">
        <v>2534</v>
      </c>
      <c r="D19" s="693" t="s">
        <v>2593</v>
      </c>
      <c r="E19" s="850"/>
      <c r="F19" s="632"/>
      <c r="G19" s="694"/>
      <c r="H19" s="850"/>
    </row>
    <row r="20" spans="1:8" ht="45">
      <c r="A20" s="707" t="s">
        <v>2635</v>
      </c>
      <c r="B20" s="690" t="s">
        <v>2538</v>
      </c>
      <c r="C20" s="691" t="s">
        <v>2539</v>
      </c>
      <c r="D20" s="693" t="s">
        <v>2597</v>
      </c>
      <c r="E20" s="850"/>
      <c r="F20" s="632"/>
      <c r="G20" s="694" t="s">
        <v>2598</v>
      </c>
      <c r="H20" s="850"/>
    </row>
    <row r="21" spans="1:8" ht="30">
      <c r="A21" s="707" t="s">
        <v>2635</v>
      </c>
      <c r="B21" s="690" t="s">
        <v>2540</v>
      </c>
      <c r="C21" s="691" t="s">
        <v>2541</v>
      </c>
      <c r="D21" s="693" t="s">
        <v>2599</v>
      </c>
      <c r="E21" s="850"/>
      <c r="F21" s="632"/>
      <c r="G21" s="694" t="s">
        <v>2600</v>
      </c>
      <c r="H21" s="850"/>
    </row>
    <row r="22" spans="1:8" ht="45">
      <c r="A22" s="707" t="s">
        <v>2635</v>
      </c>
      <c r="B22" s="690" t="s">
        <v>2542</v>
      </c>
      <c r="C22" s="691" t="s">
        <v>2543</v>
      </c>
      <c r="D22" s="632" t="s">
        <v>2601</v>
      </c>
      <c r="E22" s="850"/>
      <c r="F22" s="632"/>
      <c r="G22" s="694" t="s">
        <v>2609</v>
      </c>
      <c r="H22" s="850"/>
    </row>
    <row r="23" spans="1:8" ht="30">
      <c r="A23" s="707" t="s">
        <v>2635</v>
      </c>
      <c r="B23" s="690" t="s">
        <v>2544</v>
      </c>
      <c r="C23" s="691" t="s">
        <v>2545</v>
      </c>
      <c r="D23" s="693" t="s">
        <v>2602</v>
      </c>
      <c r="E23" s="850"/>
      <c r="F23" s="632"/>
      <c r="G23" s="694" t="s">
        <v>2603</v>
      </c>
      <c r="H23" s="850"/>
    </row>
    <row r="24" spans="1:8" ht="30">
      <c r="A24" s="707" t="s">
        <v>2635</v>
      </c>
      <c r="B24" s="690" t="s">
        <v>2546</v>
      </c>
      <c r="C24" s="691" t="s">
        <v>2547</v>
      </c>
      <c r="D24" s="693" t="s">
        <v>2604</v>
      </c>
      <c r="E24" s="850"/>
      <c r="F24" s="632"/>
      <c r="G24" s="694" t="s">
        <v>2611</v>
      </c>
      <c r="H24" s="850"/>
    </row>
    <row r="25" spans="1:8" ht="92.25" customHeight="1">
      <c r="A25" s="707" t="s">
        <v>2635</v>
      </c>
      <c r="B25" s="690" t="s">
        <v>2550</v>
      </c>
      <c r="C25" s="691" t="s">
        <v>2551</v>
      </c>
      <c r="D25" s="693" t="s">
        <v>2606</v>
      </c>
      <c r="E25" s="850"/>
      <c r="F25" s="632"/>
      <c r="G25" s="694" t="s">
        <v>2607</v>
      </c>
      <c r="H25" s="850"/>
    </row>
    <row r="26" spans="1:8" ht="69" customHeight="1">
      <c r="A26" s="707" t="s">
        <v>2635</v>
      </c>
      <c r="B26" s="690" t="s">
        <v>2560</v>
      </c>
      <c r="C26" s="691" t="s">
        <v>2561</v>
      </c>
      <c r="D26" s="693" t="s">
        <v>2619</v>
      </c>
      <c r="E26" s="850"/>
      <c r="F26" s="632"/>
      <c r="G26" s="694" t="s">
        <v>2620</v>
      </c>
      <c r="H26" s="850"/>
    </row>
    <row r="27" spans="1:8" ht="65" customHeight="1">
      <c r="A27" s="707" t="s">
        <v>2635</v>
      </c>
      <c r="B27" s="690" t="s">
        <v>2562</v>
      </c>
      <c r="C27" s="691" t="s">
        <v>2563</v>
      </c>
      <c r="D27" s="693" t="s">
        <v>2621</v>
      </c>
      <c r="E27" s="850"/>
      <c r="F27" s="632"/>
      <c r="G27" s="694" t="s">
        <v>2622</v>
      </c>
      <c r="H27" s="850"/>
    </row>
    <row r="28" spans="1:8" ht="53.25" customHeight="1">
      <c r="A28" s="707" t="s">
        <v>2635</v>
      </c>
      <c r="B28" s="690" t="s">
        <v>2566</v>
      </c>
      <c r="C28" s="691" t="s">
        <v>2567</v>
      </c>
      <c r="D28" s="693" t="s">
        <v>2624</v>
      </c>
      <c r="E28" s="851"/>
      <c r="F28" s="632"/>
      <c r="G28" s="693" t="s">
        <v>2625</v>
      </c>
      <c r="H28" s="850"/>
    </row>
    <row r="29" spans="1:8" ht="56.25" customHeight="1" thickBot="1">
      <c r="A29" s="708" t="s">
        <v>2635</v>
      </c>
      <c r="B29" s="703" t="s">
        <v>2573</v>
      </c>
      <c r="C29" s="843" t="s">
        <v>2574</v>
      </c>
      <c r="D29" s="704" t="s">
        <v>2631</v>
      </c>
      <c r="E29" s="852"/>
      <c r="F29" s="647"/>
      <c r="G29" s="647"/>
      <c r="H29" s="852"/>
    </row>
    <row r="30" spans="1:8" ht="45">
      <c r="A30" s="709" t="s">
        <v>2638</v>
      </c>
      <c r="B30" s="690" t="s">
        <v>2548</v>
      </c>
      <c r="C30" s="691" t="s">
        <v>2549</v>
      </c>
      <c r="D30" s="693" t="s">
        <v>2605</v>
      </c>
      <c r="E30" s="853"/>
      <c r="F30" s="632"/>
      <c r="G30" s="694" t="s">
        <v>2608</v>
      </c>
      <c r="H30" s="853"/>
    </row>
    <row r="31" spans="1:8" ht="28">
      <c r="A31" s="709" t="s">
        <v>2638</v>
      </c>
      <c r="B31" s="690" t="s">
        <v>2552</v>
      </c>
      <c r="C31" s="691" t="s">
        <v>2553</v>
      </c>
      <c r="D31" s="693" t="s">
        <v>2612</v>
      </c>
      <c r="E31" s="851"/>
      <c r="F31" s="632"/>
      <c r="G31" s="694"/>
      <c r="H31" s="851"/>
    </row>
    <row r="32" spans="1:8" ht="53.25" customHeight="1">
      <c r="A32" s="709" t="s">
        <v>2638</v>
      </c>
      <c r="B32" s="690" t="s">
        <v>2556</v>
      </c>
      <c r="C32" s="691" t="s">
        <v>2557</v>
      </c>
      <c r="D32" s="693" t="s">
        <v>2615</v>
      </c>
      <c r="E32" s="851"/>
      <c r="F32" s="632"/>
      <c r="G32" s="694" t="s">
        <v>2616</v>
      </c>
      <c r="H32" s="851"/>
    </row>
    <row r="33" spans="1:9" ht="66.75" customHeight="1">
      <c r="A33" s="709" t="s">
        <v>2638</v>
      </c>
      <c r="B33" s="690" t="s">
        <v>2564</v>
      </c>
      <c r="C33" s="691" t="s">
        <v>2565</v>
      </c>
      <c r="D33" s="693" t="s">
        <v>2623</v>
      </c>
      <c r="E33" s="851"/>
      <c r="F33" s="632"/>
      <c r="G33" s="632"/>
      <c r="H33" s="851"/>
    </row>
    <row r="34" spans="1:9" ht="30">
      <c r="A34" s="709" t="s">
        <v>2638</v>
      </c>
      <c r="B34" s="690" t="s">
        <v>2568</v>
      </c>
      <c r="C34" s="691" t="s">
        <v>2569</v>
      </c>
      <c r="D34" s="693" t="s">
        <v>946</v>
      </c>
      <c r="E34" s="851"/>
      <c r="F34" s="632"/>
      <c r="G34" s="632" t="s">
        <v>2626</v>
      </c>
      <c r="H34" s="851"/>
    </row>
    <row r="35" spans="1:9" ht="89.25" customHeight="1">
      <c r="A35" s="709" t="s">
        <v>2638</v>
      </c>
      <c r="B35" s="690" t="s">
        <v>2570</v>
      </c>
      <c r="C35" s="691" t="s">
        <v>2522</v>
      </c>
      <c r="D35" s="693" t="s">
        <v>2627</v>
      </c>
      <c r="E35" s="851"/>
      <c r="F35" s="632"/>
      <c r="G35" s="693" t="s">
        <v>2628</v>
      </c>
      <c r="H35" s="851"/>
    </row>
    <row r="36" spans="1:9" ht="54.75" customHeight="1">
      <c r="A36" s="709" t="s">
        <v>2638</v>
      </c>
      <c r="B36" s="690" t="s">
        <v>2571</v>
      </c>
      <c r="C36" s="691" t="s">
        <v>2572</v>
      </c>
      <c r="D36" s="693" t="s">
        <v>2629</v>
      </c>
      <c r="E36" s="851"/>
      <c r="F36" s="632"/>
      <c r="G36" s="693" t="s">
        <v>2630</v>
      </c>
      <c r="H36" s="851"/>
    </row>
    <row r="37" spans="1:9" ht="31" thickBot="1">
      <c r="A37" s="710" t="s">
        <v>2638</v>
      </c>
      <c r="B37" s="703" t="s">
        <v>2577</v>
      </c>
      <c r="C37" s="667" t="s">
        <v>2578</v>
      </c>
      <c r="D37" s="704" t="s">
        <v>2634</v>
      </c>
      <c r="E37" s="852"/>
      <c r="F37" s="647"/>
      <c r="G37" s="647"/>
      <c r="H37" s="852"/>
    </row>
    <row r="38" spans="1:9" ht="45">
      <c r="A38" s="695" t="s">
        <v>2636</v>
      </c>
      <c r="B38" s="696" t="s">
        <v>2535</v>
      </c>
      <c r="C38" s="697" t="s">
        <v>2536</v>
      </c>
      <c r="D38" s="698" t="s">
        <v>2594</v>
      </c>
      <c r="E38" s="847"/>
      <c r="F38" s="699"/>
      <c r="G38" s="700" t="s">
        <v>2595</v>
      </c>
      <c r="H38" s="847"/>
      <c r="I38" s="422"/>
    </row>
    <row r="39" spans="1:9" ht="60">
      <c r="A39" s="701" t="s">
        <v>2636</v>
      </c>
      <c r="B39" s="690" t="s">
        <v>2537</v>
      </c>
      <c r="C39" s="691" t="s">
        <v>2517</v>
      </c>
      <c r="D39" s="693" t="s">
        <v>2596</v>
      </c>
      <c r="E39" s="851"/>
      <c r="F39" s="632"/>
      <c r="G39" s="694" t="s">
        <v>2610</v>
      </c>
      <c r="H39" s="851"/>
      <c r="I39" s="422"/>
    </row>
    <row r="40" spans="1:9" ht="51.75" customHeight="1">
      <c r="A40" s="701" t="s">
        <v>2636</v>
      </c>
      <c r="B40" s="690" t="s">
        <v>2554</v>
      </c>
      <c r="C40" s="691" t="s">
        <v>2555</v>
      </c>
      <c r="D40" s="693" t="s">
        <v>2613</v>
      </c>
      <c r="E40" s="851"/>
      <c r="F40" s="632"/>
      <c r="G40" s="694" t="s">
        <v>2614</v>
      </c>
      <c r="H40" s="851"/>
      <c r="I40" s="422"/>
    </row>
    <row r="41" spans="1:9" ht="30">
      <c r="A41" s="701" t="s">
        <v>2636</v>
      </c>
      <c r="B41" s="690" t="s">
        <v>2558</v>
      </c>
      <c r="C41" s="691" t="s">
        <v>2559</v>
      </c>
      <c r="D41" s="693" t="s">
        <v>2617</v>
      </c>
      <c r="E41" s="851"/>
      <c r="F41" s="632"/>
      <c r="G41" s="694" t="s">
        <v>2618</v>
      </c>
      <c r="H41" s="851"/>
      <c r="I41" s="422"/>
    </row>
    <row r="42" spans="1:9" ht="60" customHeight="1" thickBot="1">
      <c r="A42" s="702" t="s">
        <v>2636</v>
      </c>
      <c r="B42" s="703" t="s">
        <v>2575</v>
      </c>
      <c r="C42" s="667" t="s">
        <v>2576</v>
      </c>
      <c r="D42" s="704" t="s">
        <v>2632</v>
      </c>
      <c r="E42" s="852"/>
      <c r="F42" s="647"/>
      <c r="G42" s="704" t="s">
        <v>2633</v>
      </c>
      <c r="H42" s="852"/>
      <c r="I42" s="422"/>
    </row>
  </sheetData>
  <mergeCells count="9">
    <mergeCell ref="J14:L14"/>
    <mergeCell ref="B1:H1"/>
    <mergeCell ref="B4:H4"/>
    <mergeCell ref="B9:H9"/>
    <mergeCell ref="B10:H10"/>
    <mergeCell ref="G12:H12"/>
    <mergeCell ref="C2:H2"/>
    <mergeCell ref="B3:H3"/>
    <mergeCell ref="A12:E12"/>
  </mergeCells>
  <phoneticPr fontId="41" type="noConversion"/>
  <dataValidations count="1">
    <dataValidation type="list" allowBlank="1" showInputMessage="1" showErrorMessage="1" sqref="E14:E42 H14:H42" xr:uid="{00000000-0002-0000-0600-000000000000}">
      <formula1>"Adopted, Adoption in Progress - Action Plan, N/A"</formula1>
    </dataValidation>
  </dataValidations>
  <pageMargins left="0.25" right="0.25" top="0.75" bottom="0.75" header="0.3" footer="0.3"/>
  <pageSetup orientation="landscape" horizontalDpi="4294967293" r:id="rId1"/>
  <headerFooter>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xr:uid="{00000000-0002-0000-0600-000001000000}">
          <x14:formula1>
            <xm:f>'Drop Down Values'!$A$4:$A$6</xm:f>
          </x14:formula1>
          <xm:sqref>B2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D23"/>
  <sheetViews>
    <sheetView zoomScale="125" zoomScaleNormal="125" workbookViewId="0">
      <pane ySplit="2" topLeftCell="A3" activePane="bottomLeft" state="frozen"/>
      <selection pane="bottomLeft" activeCell="B14" sqref="B14"/>
    </sheetView>
  </sheetViews>
  <sheetFormatPr baseColWidth="10" defaultColWidth="9.1640625" defaultRowHeight="15"/>
  <cols>
    <col min="1" max="1" width="25.1640625" style="117" customWidth="1"/>
    <col min="2" max="2" width="109.1640625" style="117" customWidth="1"/>
    <col min="3" max="3" width="12.5" style="117" customWidth="1"/>
    <col min="4" max="16384" width="9.1640625" style="117"/>
  </cols>
  <sheetData>
    <row r="1" spans="1:4" ht="36" customHeight="1">
      <c r="A1" s="975" t="s">
        <v>3082</v>
      </c>
      <c r="B1" s="975"/>
      <c r="C1" s="124"/>
      <c r="D1" s="118"/>
    </row>
    <row r="2" spans="1:4" ht="32" customHeight="1">
      <c r="A2" s="575" t="s">
        <v>2847</v>
      </c>
      <c r="B2" s="126" t="s">
        <v>141</v>
      </c>
    </row>
    <row r="3" spans="1:4" ht="5" customHeight="1">
      <c r="A3" s="736"/>
      <c r="B3" s="795"/>
    </row>
    <row r="4" spans="1:4" ht="23" customHeight="1">
      <c r="A4" s="127" t="s">
        <v>1124</v>
      </c>
      <c r="B4" s="289" t="s">
        <v>1903</v>
      </c>
      <c r="C4" s="124"/>
    </row>
    <row r="5" spans="1:4" ht="26" customHeight="1">
      <c r="A5" s="127" t="s">
        <v>145</v>
      </c>
      <c r="B5" s="120" t="s">
        <v>1126</v>
      </c>
      <c r="C5" s="124"/>
    </row>
    <row r="6" spans="1:4" ht="34" customHeight="1">
      <c r="A6" s="435" t="s">
        <v>3077</v>
      </c>
      <c r="B6" s="427" t="s">
        <v>1904</v>
      </c>
      <c r="C6" s="124"/>
    </row>
    <row r="7" spans="1:4" ht="51" customHeight="1">
      <c r="A7" s="121" t="s">
        <v>1127</v>
      </c>
      <c r="B7" s="120" t="s">
        <v>490</v>
      </c>
      <c r="C7" s="124"/>
      <c r="D7" s="125"/>
    </row>
    <row r="8" spans="1:4" ht="36" customHeight="1">
      <c r="A8" s="121" t="s">
        <v>164</v>
      </c>
      <c r="B8" s="120" t="str">
        <f>'HO Approval ~ Signatures'!B3:D3</f>
        <v>To provide acknowledgement by the HO's key leadership that the Privacy &amp; Security program is adopted and that any privacy and security gaps identified by working through 'The Five Steps' are being addressed.</v>
      </c>
    </row>
    <row r="9" spans="1:4" ht="35" customHeight="1">
      <c r="A9" s="121" t="s">
        <v>1134</v>
      </c>
      <c r="B9" s="289" t="s">
        <v>1905</v>
      </c>
    </row>
    <row r="10" spans="1:4" ht="33" customHeight="1">
      <c r="A10" s="121" t="s">
        <v>1256</v>
      </c>
      <c r="B10" s="378" t="s">
        <v>1906</v>
      </c>
    </row>
    <row r="11" spans="1:4" ht="33" customHeight="1">
      <c r="A11" s="121" t="s">
        <v>1289</v>
      </c>
      <c r="B11" s="378" t="s">
        <v>1907</v>
      </c>
    </row>
    <row r="12" spans="1:4" ht="33" customHeight="1">
      <c r="A12" s="121" t="s">
        <v>1135</v>
      </c>
      <c r="B12" s="289" t="s">
        <v>1136</v>
      </c>
    </row>
    <row r="13" spans="1:4" ht="37" customHeight="1">
      <c r="A13" s="121" t="s">
        <v>1137</v>
      </c>
      <c r="B13" s="289" t="s">
        <v>1138</v>
      </c>
    </row>
    <row r="14" spans="1:4" ht="37" customHeight="1">
      <c r="A14" s="364" t="s">
        <v>1224</v>
      </c>
      <c r="B14" s="336" t="s">
        <v>542</v>
      </c>
    </row>
    <row r="15" spans="1:4" ht="47" customHeight="1">
      <c r="A15" s="859" t="s">
        <v>2920</v>
      </c>
      <c r="B15" s="120" t="s">
        <v>2921</v>
      </c>
    </row>
    <row r="16" spans="1:4" ht="48.75" customHeight="1">
      <c r="A16" s="121" t="s">
        <v>1946</v>
      </c>
      <c r="B16" s="120" t="s">
        <v>1909</v>
      </c>
    </row>
    <row r="17" spans="1:2" ht="24" customHeight="1">
      <c r="A17" s="364" t="s">
        <v>1945</v>
      </c>
      <c r="B17" s="485" t="s">
        <v>1675</v>
      </c>
    </row>
    <row r="18" spans="1:2" ht="44" customHeight="1">
      <c r="A18" s="364" t="s">
        <v>1299</v>
      </c>
      <c r="B18" s="336" t="s">
        <v>1908</v>
      </c>
    </row>
    <row r="19" spans="1:2" ht="20.25" customHeight="1">
      <c r="A19" s="364" t="s">
        <v>1188</v>
      </c>
      <c r="B19" s="378" t="s">
        <v>535</v>
      </c>
    </row>
    <row r="20" spans="1:2">
      <c r="A20" s="364" t="s">
        <v>1435</v>
      </c>
      <c r="B20" s="120" t="s">
        <v>1416</v>
      </c>
    </row>
    <row r="21" spans="1:2" ht="30">
      <c r="A21" s="364" t="s">
        <v>1437</v>
      </c>
      <c r="B21" s="120" t="s">
        <v>1436</v>
      </c>
    </row>
    <row r="22" spans="1:2" ht="63" customHeight="1" thickBot="1">
      <c r="A22" s="364" t="s">
        <v>1208</v>
      </c>
      <c r="B22" s="378" t="s">
        <v>1910</v>
      </c>
    </row>
    <row r="23" spans="1:2" ht="27" customHeight="1" thickBot="1">
      <c r="A23" s="976" t="s">
        <v>1948</v>
      </c>
      <c r="B23" s="977"/>
    </row>
  </sheetData>
  <mergeCells count="2">
    <mergeCell ref="A1:B1"/>
    <mergeCell ref="A23:B23"/>
  </mergeCells>
  <phoneticPr fontId="41" type="noConversion"/>
  <hyperlinks>
    <hyperlink ref="A15" location="'Information P&amp;S Assessment'!A1" display="Information Privacy &amp; Security Assessment" xr:uid="{00000000-0004-0000-0700-000001000000}"/>
    <hyperlink ref="A16" location="'Initial Subscriber Action Plan'!A1" display="Initial Subscriber Action Plan" xr:uid="{00000000-0004-0000-0700-000002000000}"/>
    <hyperlink ref="A7" location="'Health Organization Profile'!A1" display="Health Organization Profile" xr:uid="{00000000-0004-0000-0700-000003000000}"/>
    <hyperlink ref="A5" location="'The Five Steps'!A1" display="The Five Steps" xr:uid="{00000000-0004-0000-0700-000004000000}"/>
    <hyperlink ref="A8" location="'HO Approval ~ Signatures'!A1" display="HO Approval ~ Signatures" xr:uid="{00000000-0004-0000-0700-000005000000}"/>
    <hyperlink ref="A4" location="'How To Use This Workbook'!A1" display="How to use this Workbook" xr:uid="{00000000-0004-0000-0700-000006000000}"/>
    <hyperlink ref="A9" location="'HO P&amp;S Contacts'!A1" display="HO P&amp;S Contacts" xr:uid="{00000000-0004-0000-0700-000007000000}"/>
    <hyperlink ref="A10" location="'P&amp;S Job Responsibilities Review'!A1" display="P&amp;S Job Responsibilities Review" xr:uid="{00000000-0004-0000-0700-000008000000}"/>
    <hyperlink ref="A12" location="'Federal Legislation'!A1" display="Federal Legislation" xr:uid="{00000000-0004-0000-0700-000009000000}"/>
    <hyperlink ref="A13" location="'Provincial Legislation'!A1" display="Provincial Legislation" xr:uid="{00000000-0004-0000-0700-00000A000000}"/>
    <hyperlink ref="A14" location="'Provincial PHI Retention'!A1" display="Provincial PHI Retention" xr:uid="{00000000-0004-0000-0700-00000B000000}"/>
    <hyperlink ref="A18" location="'Reference Material &amp; Links'!A1" display="Reference Material &amp; Links" xr:uid="{00000000-0004-0000-0700-00000C000000}"/>
    <hyperlink ref="A19" location="Glossary!A1" display="Glossary" xr:uid="{00000000-0004-0000-0700-00000D000000}"/>
    <hyperlink ref="A11" location="'P&amp;S Contacts Activity Checklist'!A1" display="P&amp;S Contacts Activity Checklist" xr:uid="{00000000-0004-0000-0700-00000E000000}"/>
    <hyperlink ref="A22" location="'Business Continuity Plan'!A1" display="Business Continuity Plan" xr:uid="{00000000-0004-0000-0700-00000F000000}"/>
    <hyperlink ref="A20" location="'ISA Guiding Principles'!A1" display="'ISA Guiding Principles" xr:uid="{00000000-0004-0000-0700-000010000000}"/>
    <hyperlink ref="A21" location="'ISA - Ontario'!A1" display="'ISA - Ontario" xr:uid="{00000000-0004-0000-0700-000011000000}"/>
    <hyperlink ref="A6" location="'PHI Guidelines'!A1" display="PHI Guidelines" xr:uid="{00000000-0004-0000-0700-000012000000}"/>
    <hyperlink ref="A17" location="'De-identifying PHI'!A1" display="'De-identifying PHI'" xr:uid="{00000000-0004-0000-0700-000013000000}"/>
  </hyperlinks>
  <pageMargins left="0.25" right="0.25" top="0.75" bottom="0.75" header="0.3" footer="0.3"/>
  <pageSetup orientation="landscape"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7"/>
  <sheetViews>
    <sheetView zoomScale="125" zoomScaleNormal="125" workbookViewId="0">
      <pane ySplit="2" topLeftCell="A10" activePane="bottomLeft" state="frozen"/>
      <selection pane="bottomLeft" activeCell="A13" sqref="A13"/>
    </sheetView>
  </sheetViews>
  <sheetFormatPr baseColWidth="10" defaultColWidth="11.5" defaultRowHeight="15"/>
  <cols>
    <col min="1" max="1" width="30.6640625" customWidth="1"/>
    <col min="2" max="2" width="39.6640625" customWidth="1"/>
    <col min="3" max="3" width="39" customWidth="1"/>
    <col min="4" max="4" width="24.1640625" customWidth="1"/>
  </cols>
  <sheetData>
    <row r="1" spans="1:6" s="117" customFormat="1" ht="37" customHeight="1">
      <c r="A1" s="975" t="s">
        <v>3083</v>
      </c>
      <c r="B1" s="975"/>
      <c r="C1" s="978"/>
      <c r="D1" s="978"/>
      <c r="E1" s="124"/>
      <c r="F1" s="118"/>
    </row>
    <row r="2" spans="1:6" s="117" customFormat="1" ht="31" customHeight="1">
      <c r="A2" s="575" t="s">
        <v>2847</v>
      </c>
      <c r="B2" s="979" t="s">
        <v>141</v>
      </c>
      <c r="C2" s="890"/>
      <c r="D2" s="890"/>
      <c r="E2" s="124"/>
    </row>
    <row r="3" spans="1:6" s="117" customFormat="1" ht="4" customHeight="1">
      <c r="A3" s="736"/>
      <c r="B3" s="796"/>
      <c r="C3" s="296"/>
      <c r="D3" s="296"/>
      <c r="E3" s="124"/>
    </row>
    <row r="4" spans="1:6" s="117" customFormat="1" ht="24" customHeight="1">
      <c r="A4" s="121" t="s">
        <v>1123</v>
      </c>
      <c r="B4" s="891" t="s">
        <v>1911</v>
      </c>
      <c r="C4" s="941"/>
      <c r="D4" s="941"/>
    </row>
    <row r="5" spans="1:6" s="117" customFormat="1" ht="57" customHeight="1">
      <c r="A5" s="121" t="s">
        <v>1853</v>
      </c>
      <c r="B5" s="891" t="s">
        <v>1912</v>
      </c>
      <c r="C5" s="941"/>
      <c r="D5" s="941"/>
    </row>
    <row r="6" spans="1:6" s="117" customFormat="1" ht="24" customHeight="1">
      <c r="A6" s="121" t="s">
        <v>1884</v>
      </c>
      <c r="B6" s="891" t="s">
        <v>1885</v>
      </c>
      <c r="C6" s="941"/>
      <c r="D6" s="941"/>
    </row>
    <row r="7" spans="1:6" s="117" customFormat="1" ht="24" customHeight="1">
      <c r="A7" s="121" t="s">
        <v>1290</v>
      </c>
      <c r="B7" s="891" t="s">
        <v>1913</v>
      </c>
      <c r="C7" s="941"/>
      <c r="D7" s="941"/>
    </row>
    <row r="8" spans="1:6" s="117" customFormat="1" ht="53" customHeight="1">
      <c r="A8" s="121" t="s">
        <v>1291</v>
      </c>
      <c r="B8" s="891" t="s">
        <v>1914</v>
      </c>
      <c r="C8" s="941"/>
      <c r="D8" s="941"/>
    </row>
    <row r="9" spans="1:6" s="117" customFormat="1" ht="47" customHeight="1">
      <c r="A9" s="364" t="s">
        <v>2271</v>
      </c>
      <c r="B9" s="891" t="s">
        <v>2807</v>
      </c>
      <c r="C9" s="941"/>
      <c r="D9" s="941"/>
    </row>
    <row r="10" spans="1:6" s="117" customFormat="1" ht="32" customHeight="1">
      <c r="A10" s="121" t="s">
        <v>1292</v>
      </c>
      <c r="B10" s="891" t="s">
        <v>1153</v>
      </c>
      <c r="C10" s="941"/>
      <c r="D10" s="941"/>
    </row>
    <row r="11" spans="1:6" s="117" customFormat="1" ht="32" customHeight="1">
      <c r="A11" s="364" t="s">
        <v>2270</v>
      </c>
      <c r="B11" s="891" t="s">
        <v>1972</v>
      </c>
      <c r="C11" s="941"/>
      <c r="D11" s="941"/>
    </row>
    <row r="12" spans="1:6" s="117" customFormat="1" ht="32" customHeight="1">
      <c r="A12" s="364" t="s">
        <v>2837</v>
      </c>
      <c r="B12" s="891" t="s">
        <v>2833</v>
      </c>
      <c r="C12" s="941"/>
      <c r="D12" s="941"/>
    </row>
    <row r="13" spans="1:6" s="117" customFormat="1" ht="21" customHeight="1">
      <c r="A13" s="121" t="s">
        <v>1293</v>
      </c>
      <c r="B13" s="891" t="s">
        <v>1915</v>
      </c>
      <c r="C13" s="941"/>
      <c r="D13" s="941"/>
    </row>
    <row r="14" spans="1:6" s="117" customFormat="1" ht="37" customHeight="1">
      <c r="A14" s="364" t="s">
        <v>1613</v>
      </c>
      <c r="B14" s="891" t="s">
        <v>1916</v>
      </c>
      <c r="C14" s="941"/>
      <c r="D14" s="941"/>
    </row>
    <row r="15" spans="1:6" s="117" customFormat="1" ht="28" customHeight="1">
      <c r="A15" s="121" t="s">
        <v>1294</v>
      </c>
      <c r="B15" s="891" t="s">
        <v>1917</v>
      </c>
      <c r="C15" s="941"/>
      <c r="D15" s="941"/>
    </row>
    <row r="16" spans="1:6" s="117" customFormat="1" ht="32" customHeight="1">
      <c r="A16" s="121" t="s">
        <v>1295</v>
      </c>
      <c r="B16" s="891" t="s">
        <v>1918</v>
      </c>
      <c r="C16" s="941"/>
      <c r="D16" s="941"/>
    </row>
    <row r="17" spans="1:4" s="117" customFormat="1" ht="32" customHeight="1">
      <c r="A17" s="364" t="s">
        <v>1949</v>
      </c>
      <c r="B17" s="891" t="s">
        <v>1706</v>
      </c>
      <c r="C17" s="941"/>
      <c r="D17" s="941"/>
    </row>
    <row r="18" spans="1:4" s="117" customFormat="1" ht="23" customHeight="1">
      <c r="A18" s="121" t="s">
        <v>1188</v>
      </c>
      <c r="B18" s="891" t="s">
        <v>1919</v>
      </c>
      <c r="C18" s="941"/>
      <c r="D18" s="941"/>
    </row>
    <row r="19" spans="1:4" s="117" customFormat="1" ht="38" customHeight="1">
      <c r="A19" s="364" t="s">
        <v>1189</v>
      </c>
      <c r="B19" s="891" t="s">
        <v>1920</v>
      </c>
      <c r="C19" s="941"/>
      <c r="D19" s="941"/>
    </row>
    <row r="20" spans="1:4" s="117" customFormat="1" ht="49" customHeight="1">
      <c r="A20" s="121" t="s">
        <v>1951</v>
      </c>
      <c r="B20" s="891" t="s">
        <v>1952</v>
      </c>
      <c r="C20" s="941"/>
      <c r="D20" s="941"/>
    </row>
    <row r="21" spans="1:4" s="117" customFormat="1" ht="49" customHeight="1">
      <c r="A21" s="121" t="s">
        <v>1296</v>
      </c>
      <c r="B21" s="891" t="s">
        <v>1921</v>
      </c>
      <c r="C21" s="941"/>
      <c r="D21" s="941"/>
    </row>
    <row r="22" spans="1:4" s="117" customFormat="1" ht="34" customHeight="1">
      <c r="A22" s="364" t="s">
        <v>1953</v>
      </c>
      <c r="B22" s="891" t="s">
        <v>1922</v>
      </c>
      <c r="C22" s="941"/>
      <c r="D22" s="941"/>
    </row>
    <row r="23" spans="1:4" s="117" customFormat="1" ht="34" customHeight="1">
      <c r="A23" s="364" t="s">
        <v>1954</v>
      </c>
      <c r="B23" s="891" t="s">
        <v>1955</v>
      </c>
      <c r="C23" s="941"/>
      <c r="D23" s="941"/>
    </row>
    <row r="24" spans="1:4" s="117" customFormat="1" ht="38" customHeight="1">
      <c r="A24" s="121" t="s">
        <v>1214</v>
      </c>
      <c r="B24" s="891" t="s">
        <v>1923</v>
      </c>
      <c r="C24" s="941"/>
      <c r="D24" s="941"/>
    </row>
    <row r="25" spans="1:4" s="117" customFormat="1" ht="49" customHeight="1">
      <c r="A25" s="121" t="s">
        <v>1223</v>
      </c>
      <c r="B25" s="891" t="s">
        <v>1961</v>
      </c>
      <c r="C25" s="941"/>
      <c r="D25" s="941"/>
    </row>
    <row r="26" spans="1:4" s="117" customFormat="1" ht="49" customHeight="1">
      <c r="A26" s="364" t="s">
        <v>1956</v>
      </c>
      <c r="B26" s="891" t="s">
        <v>1962</v>
      </c>
      <c r="C26" s="941"/>
      <c r="D26" s="941"/>
    </row>
    <row r="27" spans="1:4" s="117" customFormat="1" ht="49" customHeight="1">
      <c r="A27" s="364" t="s">
        <v>1963</v>
      </c>
      <c r="B27" s="891" t="s">
        <v>1964</v>
      </c>
      <c r="C27" s="941"/>
      <c r="D27" s="941"/>
    </row>
    <row r="28" spans="1:4" s="117" customFormat="1" ht="49" customHeight="1">
      <c r="A28" s="364" t="s">
        <v>1969</v>
      </c>
      <c r="B28" s="891" t="s">
        <v>1968</v>
      </c>
      <c r="C28" s="941"/>
      <c r="D28" s="941"/>
    </row>
    <row r="29" spans="1:4" s="117" customFormat="1" ht="32" customHeight="1">
      <c r="A29" s="364" t="s">
        <v>1297</v>
      </c>
      <c r="B29" s="891" t="s">
        <v>1924</v>
      </c>
      <c r="C29" s="941"/>
      <c r="D29" s="941"/>
    </row>
    <row r="30" spans="1:4" s="117" customFormat="1" ht="32" customHeight="1">
      <c r="A30" s="364" t="s">
        <v>1970</v>
      </c>
      <c r="B30" s="891" t="s">
        <v>1729</v>
      </c>
      <c r="C30" s="941"/>
      <c r="D30" s="941"/>
    </row>
    <row r="31" spans="1:4" s="117" customFormat="1" ht="32" customHeight="1">
      <c r="A31" s="364" t="s">
        <v>1971</v>
      </c>
      <c r="B31" s="891" t="s">
        <v>2676</v>
      </c>
      <c r="C31" s="941"/>
      <c r="D31" s="941"/>
    </row>
    <row r="32" spans="1:4" s="117" customFormat="1" ht="32" customHeight="1">
      <c r="A32" s="364" t="s">
        <v>2849</v>
      </c>
      <c r="B32" s="891" t="s">
        <v>2850</v>
      </c>
      <c r="C32" s="941"/>
      <c r="D32" s="941"/>
    </row>
    <row r="33" spans="1:4" s="117" customFormat="1" ht="43" customHeight="1">
      <c r="A33" s="121" t="s">
        <v>1298</v>
      </c>
      <c r="B33" s="891" t="s">
        <v>3086</v>
      </c>
      <c r="C33" s="941"/>
      <c r="D33" s="941"/>
    </row>
    <row r="34" spans="1:4" s="117" customFormat="1" ht="25" customHeight="1" thickBot="1">
      <c r="A34" s="364" t="s">
        <v>1250</v>
      </c>
      <c r="B34" s="891" t="s">
        <v>1925</v>
      </c>
      <c r="C34" s="941"/>
      <c r="D34" s="941"/>
    </row>
    <row r="35" spans="1:4" s="117" customFormat="1" ht="27" customHeight="1" thickBot="1">
      <c r="A35" s="976" t="s">
        <v>2269</v>
      </c>
      <c r="B35" s="980"/>
      <c r="C35" s="980"/>
      <c r="D35" s="981"/>
    </row>
    <row r="36" spans="1:4" s="117" customFormat="1" ht="49" customHeight="1">
      <c r="A36" s="121"/>
      <c r="B36" s="891"/>
      <c r="C36" s="941"/>
      <c r="D36" s="941"/>
    </row>
    <row r="37" spans="1:4" s="117" customFormat="1" ht="49" customHeight="1">
      <c r="A37" s="121"/>
      <c r="B37" s="891"/>
      <c r="C37" s="941"/>
      <c r="D37" s="941"/>
    </row>
  </sheetData>
  <mergeCells count="36">
    <mergeCell ref="B23:D23"/>
    <mergeCell ref="B26:D26"/>
    <mergeCell ref="B27:D27"/>
    <mergeCell ref="B30:D30"/>
    <mergeCell ref="B31:D31"/>
    <mergeCell ref="B36:D36"/>
    <mergeCell ref="B37:D37"/>
    <mergeCell ref="B24:D24"/>
    <mergeCell ref="B25:D25"/>
    <mergeCell ref="B29:D29"/>
    <mergeCell ref="B33:D33"/>
    <mergeCell ref="B34:D34"/>
    <mergeCell ref="B28:D28"/>
    <mergeCell ref="A35:D35"/>
    <mergeCell ref="B32:D32"/>
    <mergeCell ref="B22:D22"/>
    <mergeCell ref="B8:D8"/>
    <mergeCell ref="B10:D10"/>
    <mergeCell ref="B13:D13"/>
    <mergeCell ref="B15:D15"/>
    <mergeCell ref="B16:D16"/>
    <mergeCell ref="B18:D18"/>
    <mergeCell ref="B19:D19"/>
    <mergeCell ref="B20:D20"/>
    <mergeCell ref="B21:D21"/>
    <mergeCell ref="B14:D14"/>
    <mergeCell ref="B17:D17"/>
    <mergeCell ref="B9:D9"/>
    <mergeCell ref="B11:D11"/>
    <mergeCell ref="B12:D12"/>
    <mergeCell ref="B7:D7"/>
    <mergeCell ref="A1:D1"/>
    <mergeCell ref="B4:D4"/>
    <mergeCell ref="B2:D2"/>
    <mergeCell ref="B5:D5"/>
    <mergeCell ref="B6:D6"/>
  </mergeCells>
  <hyperlinks>
    <hyperlink ref="A4" location="'P&amp;S TOR TEMPLATE'!A1" display="P&amp;S TOR Template" xr:uid="{00000000-0004-0000-0800-000000000000}"/>
    <hyperlink ref="A5" location="'Request To Access PHI Template'!A1" display="Request To Access PHI Template" xr:uid="{00000000-0004-0000-0800-000001000000}"/>
    <hyperlink ref="A7" location="'P&amp;S Archive Log Template'!A1" display="P&amp;S Archive Log Template" xr:uid="{00000000-0004-0000-0800-000002000000}"/>
    <hyperlink ref="A8" location="'P&amp;S Destruction Log Template'!A1" display="P&amp;S Destruction Log Template" xr:uid="{00000000-0004-0000-0800-000003000000}"/>
    <hyperlink ref="A10" location="'Capacity to P.Consent Template '!A1" display="Capacity to Provide Consent Template" xr:uid="{00000000-0004-0000-0800-000004000000}"/>
    <hyperlink ref="A13" location="'Withdrawal of Consent Template'!A1" display="Withdrawal of Consent Template" xr:uid="{00000000-0004-0000-0800-000005000000}"/>
    <hyperlink ref="A15" location="'Auth. to Disclose Template'!A1" display="Authorization to Disclose Template" xr:uid="{00000000-0004-0000-0800-000006000000}"/>
    <hyperlink ref="A16" location="'St''m of Disagreement Template'!A1" display="Statement of Disagreement Template" xr:uid="{00000000-0004-0000-0800-000007000000}"/>
    <hyperlink ref="A18" location="Glossary!A1" display="Glossary" xr:uid="{00000000-0004-0000-0800-000008000000}"/>
    <hyperlink ref="A19" location="'C&amp;A Use Template'!A1" display="C&amp;A Use Template" xr:uid="{00000000-0004-0000-0800-000009000000}"/>
    <hyperlink ref="A20" location="'User Access Templates'!A1" display="User Access Templates" xr:uid="{00000000-0004-0000-0800-00000A000000}"/>
    <hyperlink ref="A21" location="'Asset Mgt Inventory Template'!A1" display="Asset Management Inventory Template" xr:uid="{00000000-0004-0000-0800-00000B000000}"/>
    <hyperlink ref="A22" location="'User Access Audit Templates'!A1" display="User Access Audit Templates" xr:uid="{00000000-0004-0000-0800-00000C000000}"/>
    <hyperlink ref="A24" location="'Incident Reporting Template'!A1" display="Incident Reporting Template" xr:uid="{00000000-0004-0000-0800-00000D000000}"/>
    <hyperlink ref="A25" location="'Incident LETTER Template'!A1" display="Incident LETTER Template" xr:uid="{00000000-0004-0000-0800-00000E000000}"/>
    <hyperlink ref="A29" location="'Audio &amp; Video Use Template'!A1" display="Audio &amp; Video Use Template" xr:uid="{00000000-0004-0000-0800-00000F000000}"/>
    <hyperlink ref="A33" location="'Poster Templates'!A1" display="Poster Templates" xr:uid="{00000000-0004-0000-0800-000010000000}"/>
    <hyperlink ref="A34" location="'Additional Templates'!A1" display="Additional Templates" xr:uid="{00000000-0004-0000-0800-000011000000}"/>
    <hyperlink ref="A14" location="'Consent Guidelines'!A1" display="Consent Guidelines" xr:uid="{00000000-0004-0000-0800-000012000000}"/>
    <hyperlink ref="A6" location="'PHI Access Request LOG'!A1" display="PHI Access Request LOG" xr:uid="{00000000-0004-0000-0800-000013000000}"/>
    <hyperlink ref="A9" location="'Client PHI Consent Template'!A1" display="'Client PHI Consent Template'" xr:uid="{00000000-0004-0000-0800-000014000000}"/>
    <hyperlink ref="A17" location="'Information Accuracy Checklist'!A1" display="'Information Accuracy Checklist'" xr:uid="{00000000-0004-0000-0800-000015000000}"/>
    <hyperlink ref="A23" location="'User Access Audit Process'!A1" display="'User Access Audit Process'" xr:uid="{00000000-0004-0000-0800-000016000000}"/>
    <hyperlink ref="A26" location="'How to Respond to a Breach'!A1" display="How to Respond to a Breach" xr:uid="{00000000-0004-0000-0800-000017000000}"/>
    <hyperlink ref="A27" location="'Assessing Breach Risk Factors'!A1" display="'Assessing Breach Risk Factors'" xr:uid="{00000000-0004-0000-0800-000018000000}"/>
    <hyperlink ref="A28" location="'Attestation to Compliance '!A1" display="Attestation to Compliance '" xr:uid="{00000000-0004-0000-0800-000019000000}"/>
    <hyperlink ref="A30" location="'Password Management Tips'!A1" display="'Password Management Tips'" xr:uid="{00000000-0004-0000-0800-00001A000000}"/>
    <hyperlink ref="A31" location="'Sending_Receiving PHI Checklist'!A1" display="'Sending_Receiving PHI Checklist'" xr:uid="{00000000-0004-0000-0800-00001B000000}"/>
    <hyperlink ref="A11" location="'Override Consent Notification'!Print_Area" display="Override Consent Notification" xr:uid="{00000000-0004-0000-0800-00001C000000}"/>
    <hyperlink ref="A12" location="'Consent Override Log'!A1" display="'Consent Override Log'" xr:uid="{00000000-0004-0000-0800-00001D000000}"/>
    <hyperlink ref="A32" location="'Stories Guide'!A1" display="Stories Guide" xr:uid="{00000000-0004-0000-0800-00001E000000}"/>
  </hyperlink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6"/>
  <sheetViews>
    <sheetView zoomScale="125" zoomScaleNormal="125" workbookViewId="0"/>
  </sheetViews>
  <sheetFormatPr baseColWidth="10" defaultColWidth="11.5" defaultRowHeight="15"/>
  <cols>
    <col min="1" max="1" width="19.5" customWidth="1"/>
    <col min="2" max="2" width="13.6640625" customWidth="1"/>
    <col min="3" max="3" width="35.6640625" customWidth="1"/>
    <col min="4" max="4" width="47.83203125" customWidth="1"/>
  </cols>
  <sheetData>
    <row r="1" spans="1:8" s="117" customFormat="1" ht="34" customHeight="1">
      <c r="A1" s="427" t="s">
        <v>897</v>
      </c>
      <c r="B1" s="957" t="s">
        <v>1446</v>
      </c>
      <c r="C1" s="962"/>
      <c r="D1" s="962"/>
      <c r="E1" s="587"/>
      <c r="F1" s="587"/>
      <c r="G1" s="587"/>
      <c r="H1" s="587"/>
    </row>
    <row r="2" spans="1:8" s="117" customFormat="1" ht="40" customHeight="1">
      <c r="A2" s="427" t="s">
        <v>1128</v>
      </c>
      <c r="B2" s="304" t="s">
        <v>1131</v>
      </c>
      <c r="C2" s="908" t="s">
        <v>1129</v>
      </c>
      <c r="D2" s="909"/>
      <c r="E2" s="124"/>
      <c r="F2" s="118"/>
    </row>
    <row r="3" spans="1:8" s="117" customFormat="1" ht="56" customHeight="1">
      <c r="A3" s="122" t="s">
        <v>141</v>
      </c>
      <c r="B3" s="910" t="s">
        <v>2014</v>
      </c>
      <c r="C3" s="911"/>
      <c r="D3" s="911"/>
      <c r="F3" s="118"/>
    </row>
    <row r="4" spans="1:8" s="117" customFormat="1" ht="53" customHeight="1">
      <c r="A4" s="128" t="s">
        <v>142</v>
      </c>
      <c r="B4" s="910" t="s">
        <v>1506</v>
      </c>
      <c r="C4" s="911"/>
      <c r="D4" s="911"/>
      <c r="F4" s="118"/>
    </row>
    <row r="5" spans="1:8" s="117" customFormat="1" ht="36" customHeight="1">
      <c r="A5" s="117" t="s">
        <v>666</v>
      </c>
      <c r="B5" s="891" t="s">
        <v>2677</v>
      </c>
      <c r="C5" s="890"/>
      <c r="D5" s="890"/>
      <c r="F5" s="118"/>
    </row>
    <row r="6" spans="1:8" s="117" customFormat="1" ht="5" customHeight="1">
      <c r="B6" s="248"/>
      <c r="C6" s="296"/>
      <c r="D6" s="296"/>
      <c r="F6" s="118"/>
    </row>
    <row r="7" spans="1:8">
      <c r="E7" s="130" t="s">
        <v>1139</v>
      </c>
    </row>
    <row r="8" spans="1:8" ht="127" customHeight="1">
      <c r="A8" s="436" t="s">
        <v>2678</v>
      </c>
      <c r="B8" s="890" t="s">
        <v>1501</v>
      </c>
      <c r="C8" s="890"/>
      <c r="D8" s="890"/>
      <c r="E8" s="124" t="s">
        <v>2015</v>
      </c>
    </row>
    <row r="9" spans="1:8" ht="56" customHeight="1">
      <c r="A9" s="436"/>
      <c r="B9" s="890" t="s">
        <v>1494</v>
      </c>
      <c r="C9" s="890"/>
      <c r="D9" s="890"/>
    </row>
    <row r="10" spans="1:8" ht="24" customHeight="1">
      <c r="A10" s="436"/>
      <c r="B10" s="890" t="s">
        <v>1495</v>
      </c>
      <c r="C10" s="890"/>
      <c r="D10" s="890"/>
    </row>
    <row r="11" spans="1:8" ht="25" customHeight="1">
      <c r="A11" s="436"/>
      <c r="B11" s="890" t="s">
        <v>1496</v>
      </c>
      <c r="C11" s="890"/>
      <c r="D11" s="890"/>
    </row>
    <row r="12" spans="1:8" ht="87" customHeight="1">
      <c r="A12" s="436"/>
      <c r="B12" s="890" t="s">
        <v>1497</v>
      </c>
      <c r="C12" s="890"/>
      <c r="D12" s="890"/>
    </row>
    <row r="13" spans="1:8" ht="52" customHeight="1">
      <c r="A13" s="436" t="s">
        <v>1447</v>
      </c>
      <c r="B13" s="890" t="s">
        <v>1498</v>
      </c>
      <c r="C13" s="890"/>
      <c r="D13" s="890"/>
    </row>
    <row r="14" spans="1:8" ht="5" customHeight="1">
      <c r="A14" s="436"/>
      <c r="B14" s="296"/>
      <c r="C14" s="296"/>
      <c r="D14" s="296"/>
    </row>
    <row r="15" spans="1:8" ht="66" customHeight="1">
      <c r="A15" s="436" t="s">
        <v>2678</v>
      </c>
      <c r="B15" s="890" t="s">
        <v>1502</v>
      </c>
      <c r="C15" s="890"/>
      <c r="D15" s="890"/>
    </row>
    <row r="16" spans="1:8" ht="45" customHeight="1">
      <c r="A16" s="426"/>
      <c r="B16" s="890" t="s">
        <v>1503</v>
      </c>
      <c r="C16" s="890"/>
      <c r="D16" s="890"/>
    </row>
    <row r="17" spans="1:4" ht="141" customHeight="1">
      <c r="B17" s="890" t="s">
        <v>1499</v>
      </c>
      <c r="C17" s="890"/>
      <c r="D17" s="890"/>
    </row>
    <row r="18" spans="1:4" ht="52" customHeight="1">
      <c r="B18" s="890" t="s">
        <v>1504</v>
      </c>
      <c r="C18" s="890"/>
      <c r="D18" s="890"/>
    </row>
    <row r="19" spans="1:4" ht="49.5" customHeight="1">
      <c r="B19" s="890" t="s">
        <v>1448</v>
      </c>
      <c r="C19" s="890"/>
      <c r="D19" s="890"/>
    </row>
    <row r="20" spans="1:4" ht="95.25" customHeight="1" thickBot="1">
      <c r="A20" s="436" t="s">
        <v>1447</v>
      </c>
      <c r="B20" s="890" t="s">
        <v>1500</v>
      </c>
      <c r="C20" s="890"/>
      <c r="D20" s="890"/>
    </row>
    <row r="21" spans="1:4" ht="16" thickBot="1">
      <c r="B21" s="988" t="s">
        <v>1449</v>
      </c>
      <c r="C21" s="987"/>
      <c r="D21" s="437" t="s">
        <v>1450</v>
      </c>
    </row>
    <row r="22" spans="1:4" ht="124" customHeight="1" thickBot="1">
      <c r="B22" s="989" t="s">
        <v>1505</v>
      </c>
      <c r="C22" s="990"/>
      <c r="D22" s="438" t="s">
        <v>1451</v>
      </c>
    </row>
    <row r="23" spans="1:4" ht="140" customHeight="1" thickBot="1">
      <c r="B23" s="989" t="s">
        <v>1452</v>
      </c>
      <c r="C23" s="990"/>
      <c r="D23" s="438" t="s">
        <v>1453</v>
      </c>
    </row>
    <row r="24" spans="1:4" ht="60" customHeight="1" thickBot="1">
      <c r="B24" s="989" t="s">
        <v>1454</v>
      </c>
      <c r="C24" s="990"/>
      <c r="D24" s="439" t="s">
        <v>1456</v>
      </c>
    </row>
    <row r="25" spans="1:4" ht="52" customHeight="1" thickBot="1">
      <c r="B25" s="989" t="s">
        <v>1455</v>
      </c>
      <c r="C25" s="990"/>
      <c r="D25" s="440" t="s">
        <v>1458</v>
      </c>
    </row>
    <row r="26" spans="1:4" ht="27" customHeight="1">
      <c r="B26" s="986" t="s">
        <v>1457</v>
      </c>
      <c r="C26" s="994"/>
      <c r="D26" s="991"/>
    </row>
    <row r="27" spans="1:4" ht="29" customHeight="1" thickBot="1">
      <c r="B27" s="995"/>
      <c r="C27" s="996"/>
      <c r="D27" s="992"/>
    </row>
    <row r="28" spans="1:4" ht="65" customHeight="1">
      <c r="B28" s="993" t="s">
        <v>1459</v>
      </c>
      <c r="C28" s="987"/>
      <c r="D28" s="443" t="s">
        <v>1464</v>
      </c>
    </row>
    <row r="29" spans="1:4" ht="39" customHeight="1">
      <c r="B29" s="997" t="s">
        <v>1460</v>
      </c>
      <c r="C29" s="983"/>
      <c r="D29" s="444"/>
    </row>
    <row r="30" spans="1:4" ht="67" customHeight="1">
      <c r="B30" s="982" t="s">
        <v>1461</v>
      </c>
      <c r="C30" s="983"/>
      <c r="D30" s="444"/>
    </row>
    <row r="31" spans="1:4" ht="78" customHeight="1">
      <c r="B31" s="982" t="s">
        <v>1462</v>
      </c>
      <c r="C31" s="983"/>
      <c r="D31" s="444"/>
    </row>
    <row r="32" spans="1:4" ht="99" customHeight="1">
      <c r="B32" s="982" t="s">
        <v>1463</v>
      </c>
      <c r="C32" s="983"/>
      <c r="D32" s="445"/>
    </row>
    <row r="33" spans="2:4" ht="79" customHeight="1" thickBot="1">
      <c r="B33" s="984" t="s">
        <v>1465</v>
      </c>
      <c r="C33" s="985"/>
      <c r="D33" s="446" t="s">
        <v>1467</v>
      </c>
    </row>
    <row r="34" spans="2:4" ht="51" customHeight="1">
      <c r="B34" s="986" t="s">
        <v>1466</v>
      </c>
      <c r="C34" s="987"/>
      <c r="D34" s="447" t="s">
        <v>1492</v>
      </c>
    </row>
    <row r="35" spans="2:4" ht="127" customHeight="1" thickBot="1">
      <c r="B35" s="984" t="s">
        <v>1468</v>
      </c>
      <c r="C35" s="985"/>
      <c r="D35" s="448" t="s">
        <v>1469</v>
      </c>
    </row>
    <row r="36" spans="2:4" ht="64" customHeight="1">
      <c r="B36" s="986" t="s">
        <v>1470</v>
      </c>
      <c r="C36" s="987"/>
      <c r="D36" s="449" t="s">
        <v>1473</v>
      </c>
    </row>
    <row r="37" spans="2:4" ht="92" customHeight="1">
      <c r="B37" s="982" t="s">
        <v>1471</v>
      </c>
      <c r="C37" s="983"/>
      <c r="D37" s="450"/>
    </row>
    <row r="38" spans="2:4" ht="87" customHeight="1" thickBot="1">
      <c r="B38" s="984" t="s">
        <v>1472</v>
      </c>
      <c r="C38" s="985"/>
      <c r="D38" s="448"/>
    </row>
    <row r="39" spans="2:4" ht="54" customHeight="1">
      <c r="B39" s="986" t="s">
        <v>1474</v>
      </c>
      <c r="C39" s="987"/>
      <c r="D39" s="449" t="s">
        <v>1493</v>
      </c>
    </row>
    <row r="40" spans="2:4" ht="31" customHeight="1">
      <c r="B40" s="982" t="s">
        <v>1475</v>
      </c>
      <c r="C40" s="983"/>
      <c r="D40" s="451"/>
    </row>
    <row r="41" spans="2:4" ht="21" customHeight="1">
      <c r="B41" s="982" t="s">
        <v>1476</v>
      </c>
      <c r="C41" s="983"/>
      <c r="D41" s="451"/>
    </row>
    <row r="42" spans="2:4" ht="17" customHeight="1">
      <c r="B42" s="982" t="s">
        <v>1477</v>
      </c>
      <c r="C42" s="983"/>
      <c r="D42" s="451"/>
    </row>
    <row r="43" spans="2:4" ht="31" customHeight="1">
      <c r="B43" s="982" t="s">
        <v>1478</v>
      </c>
      <c r="C43" s="983"/>
      <c r="D43" s="451"/>
    </row>
    <row r="44" spans="2:4" ht="28" customHeight="1">
      <c r="B44" s="982" t="s">
        <v>1479</v>
      </c>
      <c r="C44" s="983"/>
      <c r="D44" s="451"/>
    </row>
    <row r="45" spans="2:4" ht="21" customHeight="1" thickBot="1">
      <c r="B45" s="984" t="s">
        <v>1480</v>
      </c>
      <c r="C45" s="985"/>
      <c r="D45" s="452"/>
    </row>
    <row r="46" spans="2:4" ht="22" customHeight="1">
      <c r="B46" s="986" t="s">
        <v>1481</v>
      </c>
      <c r="C46" s="987"/>
      <c r="D46" s="453"/>
    </row>
    <row r="47" spans="2:4" ht="41" customHeight="1">
      <c r="B47" s="982" t="s">
        <v>1482</v>
      </c>
      <c r="C47" s="983"/>
      <c r="D47" s="451"/>
    </row>
    <row r="48" spans="2:4" ht="51" customHeight="1">
      <c r="B48" s="982" t="s">
        <v>1483</v>
      </c>
      <c r="C48" s="983"/>
      <c r="D48" s="451"/>
    </row>
    <row r="49" spans="2:4" ht="15" customHeight="1">
      <c r="B49" s="982" t="s">
        <v>1484</v>
      </c>
      <c r="C49" s="983"/>
      <c r="D49" s="451"/>
    </row>
    <row r="50" spans="2:4" ht="37" customHeight="1">
      <c r="B50" s="982" t="s">
        <v>1485</v>
      </c>
      <c r="C50" s="983"/>
      <c r="D50" s="451"/>
    </row>
    <row r="51" spans="2:4" ht="29" customHeight="1">
      <c r="B51" s="982" t="s">
        <v>1486</v>
      </c>
      <c r="C51" s="983"/>
      <c r="D51" s="451"/>
    </row>
    <row r="52" spans="2:4" ht="40" customHeight="1">
      <c r="B52" s="982" t="s">
        <v>1487</v>
      </c>
      <c r="C52" s="983"/>
      <c r="D52" s="451"/>
    </row>
    <row r="53" spans="2:4" ht="64" customHeight="1" thickBot="1">
      <c r="B53" s="984" t="s">
        <v>1488</v>
      </c>
      <c r="C53" s="985"/>
      <c r="D53" s="452"/>
    </row>
    <row r="54" spans="2:4" ht="135" customHeight="1">
      <c r="B54" s="986" t="s">
        <v>1489</v>
      </c>
      <c r="C54" s="987"/>
      <c r="D54" s="447" t="s">
        <v>1491</v>
      </c>
    </row>
    <row r="55" spans="2:4" ht="94" customHeight="1">
      <c r="B55" s="982" t="s">
        <v>1490</v>
      </c>
      <c r="C55" s="983"/>
      <c r="D55" s="441"/>
    </row>
    <row r="56" spans="2:4" ht="82" customHeight="1" thickBot="1">
      <c r="B56" s="984" t="s">
        <v>2679</v>
      </c>
      <c r="C56" s="985"/>
      <c r="D56" s="442"/>
    </row>
  </sheetData>
  <mergeCells count="53">
    <mergeCell ref="B56:C56"/>
    <mergeCell ref="D26:D27"/>
    <mergeCell ref="B28:C28"/>
    <mergeCell ref="B26:C27"/>
    <mergeCell ref="B51:C51"/>
    <mergeCell ref="B52:C52"/>
    <mergeCell ref="B53:C53"/>
    <mergeCell ref="B54:C54"/>
    <mergeCell ref="B55:C55"/>
    <mergeCell ref="B46:C46"/>
    <mergeCell ref="B47:C47"/>
    <mergeCell ref="B48:C48"/>
    <mergeCell ref="B49:C49"/>
    <mergeCell ref="B50:C50"/>
    <mergeCell ref="B29:C29"/>
    <mergeCell ref="B30:C30"/>
    <mergeCell ref="B21:C21"/>
    <mergeCell ref="B22:C22"/>
    <mergeCell ref="B23:C23"/>
    <mergeCell ref="B24:C24"/>
    <mergeCell ref="B25:C25"/>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13:D13"/>
    <mergeCell ref="B20:D20"/>
    <mergeCell ref="B15:D15"/>
    <mergeCell ref="B16:D16"/>
    <mergeCell ref="B17:D17"/>
    <mergeCell ref="B18:D18"/>
    <mergeCell ref="B19:D19"/>
    <mergeCell ref="B8:D8"/>
    <mergeCell ref="B9:D9"/>
    <mergeCell ref="B10:D10"/>
    <mergeCell ref="B11:D11"/>
    <mergeCell ref="B12:D12"/>
    <mergeCell ref="B1:D1"/>
    <mergeCell ref="C2:D2"/>
    <mergeCell ref="B3:D3"/>
    <mergeCell ref="B4:D4"/>
    <mergeCell ref="B5:D5"/>
  </mergeCells>
  <hyperlinks>
    <hyperlink ref="B33" r:id="rId1" xr:uid="{00000000-0004-0000-0900-000000000000}"/>
    <hyperlink ref="B34" r:id="rId2" xr:uid="{00000000-0004-0000-0900-000001000000}"/>
    <hyperlink ref="B36" r:id="rId3" xr:uid="{00000000-0004-0000-0900-000002000000}"/>
    <hyperlink ref="D24" r:id="rId4" location="a1" xr:uid="{00000000-0004-0000-0900-000003000000}"/>
    <hyperlink ref="D39" r:id="rId5" xr:uid="{00000000-0004-0000-0900-000004000000}"/>
  </hyperlinks>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promptTitle="Worksheet Status" prompt="Click on 'carrot' and choose appropriate value." xr:uid="{00000000-0002-0000-0900-000000000000}">
          <x14:formula1>
            <xm:f>'Drop Down Values'!$A$4:$A$6</xm:f>
          </x14:formula1>
          <xm:sqref>B2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54</vt:i4>
      </vt:variant>
      <vt:variant>
        <vt:lpstr>Named Ranges</vt:lpstr>
      </vt:variant>
      <vt:variant>
        <vt:i4>74</vt:i4>
      </vt:variant>
    </vt:vector>
  </HeadingPairs>
  <TitlesOfParts>
    <vt:vector size="128" baseType="lpstr">
      <vt:lpstr>How To Use This Workbook</vt:lpstr>
      <vt:lpstr>How To Implement P&amp;S Program</vt:lpstr>
      <vt:lpstr>The Five Steps</vt:lpstr>
      <vt:lpstr>Information P&amp;S Assessment</vt:lpstr>
      <vt:lpstr>Action Plan</vt:lpstr>
      <vt:lpstr>Policy Implementation Checklist</vt:lpstr>
      <vt:lpstr>TABLE OF CONTENTS - Implement</vt:lpstr>
      <vt:lpstr>TABLE OF CONTENTS - Templates</vt:lpstr>
      <vt:lpstr>PHI Guidelines</vt:lpstr>
      <vt:lpstr>Health Organization Profile</vt:lpstr>
      <vt:lpstr>HO Approval ~ Signatures</vt:lpstr>
      <vt:lpstr>HO P&amp;S Contacts</vt:lpstr>
      <vt:lpstr>P&amp;S Job Responsibilities Review</vt:lpstr>
      <vt:lpstr>P&amp;S Contacts Activity Checklist</vt:lpstr>
      <vt:lpstr>Federal Legislation</vt:lpstr>
      <vt:lpstr>Provincial Legislation</vt:lpstr>
      <vt:lpstr>Provincial PHI Retention</vt:lpstr>
      <vt:lpstr>De-identifying PHI</vt:lpstr>
      <vt:lpstr>Reference Material &amp; Links</vt:lpstr>
      <vt:lpstr>Glossary</vt:lpstr>
      <vt:lpstr>ISA Guiding Principles</vt:lpstr>
      <vt:lpstr>ISA - Ontario</vt:lpstr>
      <vt:lpstr>Business Continuity Plan</vt:lpstr>
      <vt:lpstr>P&amp;S TOR Template</vt:lpstr>
      <vt:lpstr>Request To Access PHI Template</vt:lpstr>
      <vt:lpstr>PHI Access Request LOG</vt:lpstr>
      <vt:lpstr>P&amp;S Health Archive Log</vt:lpstr>
      <vt:lpstr>P&amp;S Destruction Log Template</vt:lpstr>
      <vt:lpstr>Client PHI Consent Template</vt:lpstr>
      <vt:lpstr>Capacity to P.Consent Template </vt:lpstr>
      <vt:lpstr>Override Consent Notification</vt:lpstr>
      <vt:lpstr>Consent Override Log</vt:lpstr>
      <vt:lpstr>Withdrawal of Consent Template</vt:lpstr>
      <vt:lpstr>Consent Guidelines</vt:lpstr>
      <vt:lpstr>Auth. to Disclose Template</vt:lpstr>
      <vt:lpstr>St'm of Disagreement Template</vt:lpstr>
      <vt:lpstr>Information Accuracy Checklist</vt:lpstr>
      <vt:lpstr>C&amp;A Use Template</vt:lpstr>
      <vt:lpstr>User Access Templates</vt:lpstr>
      <vt:lpstr>Asset Mgt Inventory Template</vt:lpstr>
      <vt:lpstr>User Access Audit Templates</vt:lpstr>
      <vt:lpstr>User Access Audit Process</vt:lpstr>
      <vt:lpstr>Incident Reporting Template</vt:lpstr>
      <vt:lpstr>Incident LETTER Template</vt:lpstr>
      <vt:lpstr>How to Respond to a Breach</vt:lpstr>
      <vt:lpstr>Assessing Breach Risk Factors</vt:lpstr>
      <vt:lpstr>Attestation to Compliance </vt:lpstr>
      <vt:lpstr>Audio &amp; Video Use Template</vt:lpstr>
      <vt:lpstr>Password Management Tips</vt:lpstr>
      <vt:lpstr>Sending_Receiving PHI Checklist</vt:lpstr>
      <vt:lpstr>Stories Guide</vt:lpstr>
      <vt:lpstr>Poster Templates</vt:lpstr>
      <vt:lpstr>Additional Templates</vt:lpstr>
      <vt:lpstr>Drop Down Values</vt:lpstr>
      <vt:lpstr>'Consent Guidelines'!_ftn3</vt:lpstr>
      <vt:lpstr>Glossary!_ftnref1</vt:lpstr>
      <vt:lpstr>Glossary!_ftnref2</vt:lpstr>
      <vt:lpstr>'Consent Guidelines'!_ftnref3</vt:lpstr>
      <vt:lpstr>'ISA - Ontario'!_Toc239557453</vt:lpstr>
      <vt:lpstr>'ISA - Ontario'!_Toc239557454</vt:lpstr>
      <vt:lpstr>'ISA - Ontario'!_Toc239557455</vt:lpstr>
      <vt:lpstr>'ISA - Ontario'!_Toc239557457</vt:lpstr>
      <vt:lpstr>'ISA - Ontario'!_Toc239557459</vt:lpstr>
      <vt:lpstr>'ISA - Ontario'!_Toc239557460</vt:lpstr>
      <vt:lpstr>'ISA - Ontario'!_Toc239557462</vt:lpstr>
      <vt:lpstr>'ISA - Ontario'!_Toc239557464</vt:lpstr>
      <vt:lpstr>'ISA - Ontario'!_Toc239557465</vt:lpstr>
      <vt:lpstr>'ISA - Ontario'!_Toc239557466</vt:lpstr>
      <vt:lpstr>'ISA - Ontario'!_Toc239557467</vt:lpstr>
      <vt:lpstr>'ISA - Ontario'!_Toc239557468</vt:lpstr>
      <vt:lpstr>'ISA - Ontario'!_Toc239557470</vt:lpstr>
      <vt:lpstr>'ISA - Ontario'!_Toc239557471</vt:lpstr>
      <vt:lpstr>'ISA - Ontario'!_Toc239557472</vt:lpstr>
      <vt:lpstr>'ISA - Ontario'!_Toc239557473</vt:lpstr>
      <vt:lpstr>'ISA - Ontario'!_Toc239557474</vt:lpstr>
      <vt:lpstr>'Additional Templates'!_Toc286302777</vt:lpstr>
      <vt:lpstr>'P&amp;S Job Responsibilities Review'!_Toc313024645</vt:lpstr>
      <vt:lpstr>'Assessing Breach Risk Factors'!_Toc401659030</vt:lpstr>
      <vt:lpstr>'Assessing Breach Risk Factors'!_Toc401659031</vt:lpstr>
      <vt:lpstr>'Assessing Breach Risk Factors'!_Toc401659032</vt:lpstr>
      <vt:lpstr>'Assessing Breach Risk Factors'!_Toc401659033</vt:lpstr>
      <vt:lpstr>'Assessing Breach Risk Factors'!_Toc401659034</vt:lpstr>
      <vt:lpstr>'User Access Audit Templates'!_Toc448997884</vt:lpstr>
      <vt:lpstr>'User Access Audit Templates'!_Toc448997887</vt:lpstr>
      <vt:lpstr>'ISA - Ontario'!_Toc474315867</vt:lpstr>
      <vt:lpstr>'ISA - Ontario'!_Toc474315877</vt:lpstr>
      <vt:lpstr>'ISA - Ontario'!_Toc474315878</vt:lpstr>
      <vt:lpstr>'ISA - Ontario'!_Toc474315884</vt:lpstr>
      <vt:lpstr>'ISA - Ontario'!_Toc474315885</vt:lpstr>
      <vt:lpstr>'ISA - Ontario'!_Toc474315886</vt:lpstr>
      <vt:lpstr>'ISA - Ontario'!_Toc474315887</vt:lpstr>
      <vt:lpstr>'User Access Audit Templates'!_Toc482618039</vt:lpstr>
      <vt:lpstr>'User Access Audit Templates'!_Toc489894381</vt:lpstr>
      <vt:lpstr>'Information P&amp;S Assessment'!_Toc489894395</vt:lpstr>
      <vt:lpstr>'User Access Audit Templates'!_Toc491526755</vt:lpstr>
      <vt:lpstr>'Information P&amp;S Assessment'!_Toc491526778</vt:lpstr>
      <vt:lpstr>'Auth. to Disclose Template'!OLE_LINK1</vt:lpstr>
      <vt:lpstr>'St''m of Disagreement Template'!OLE_LINK3</vt:lpstr>
      <vt:lpstr>'C&amp;A Use Template'!OLE_LINK4</vt:lpstr>
      <vt:lpstr>'Action Plan'!Print_Area</vt:lpstr>
      <vt:lpstr>'Auth. to Disclose Template'!Print_Area</vt:lpstr>
      <vt:lpstr>'Business Continuity Plan'!Print_Area</vt:lpstr>
      <vt:lpstr>'C&amp;A Use Template'!Print_Area</vt:lpstr>
      <vt:lpstr>'Capacity to P.Consent Template '!Print_Area</vt:lpstr>
      <vt:lpstr>'Client PHI Consent Template'!Print_Area</vt:lpstr>
      <vt:lpstr>Glossary!Print_Area</vt:lpstr>
      <vt:lpstr>'Health Organization Profile'!Print_Area</vt:lpstr>
      <vt:lpstr>'HO Approval ~ Signatures'!Print_Area</vt:lpstr>
      <vt:lpstr>'How To Implement P&amp;S Program'!Print_Area</vt:lpstr>
      <vt:lpstr>'How to Respond to a Breach'!Print_Area</vt:lpstr>
      <vt:lpstr>'How To Use This Workbook'!Print_Area</vt:lpstr>
      <vt:lpstr>'Incident Reporting Template'!Print_Area</vt:lpstr>
      <vt:lpstr>'Information Accuracy Checklist'!Print_Area</vt:lpstr>
      <vt:lpstr>'Information P&amp;S Assessment'!Print_Area</vt:lpstr>
      <vt:lpstr>'Override Consent Notification'!Print_Area</vt:lpstr>
      <vt:lpstr>'P&amp;S Destruction Log Template'!Print_Area</vt:lpstr>
      <vt:lpstr>'P&amp;S Health Archive Log'!Print_Area</vt:lpstr>
      <vt:lpstr>'Password Management Tips'!Print_Area</vt:lpstr>
      <vt:lpstr>'PHI Access Request LOG'!Print_Area</vt:lpstr>
      <vt:lpstr>'Policy Implementation Checklist'!Print_Area</vt:lpstr>
      <vt:lpstr>'Poster Templates'!Print_Area</vt:lpstr>
      <vt:lpstr>'Request To Access PHI Template'!Print_Area</vt:lpstr>
      <vt:lpstr>'St''m of Disagreement Template'!Print_Area</vt:lpstr>
      <vt:lpstr>'TABLE OF CONTENTS - Implement'!Print_Area</vt:lpstr>
      <vt:lpstr>'User Access Templates'!Print_Area</vt:lpstr>
      <vt:lpstr>'Withdrawal of Consent Template'!Print_Area</vt:lpstr>
      <vt:lpstr>'How To Implement P&amp;S Program'!Print_Titles</vt:lpstr>
      <vt:lpstr>'Policy Implementation Checklist'!Print_Titles</vt:lpstr>
    </vt:vector>
  </TitlesOfParts>
  <Company>VCH - PHC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tvolk</dc:creator>
  <cp:lastModifiedBy>Deirdre Phillips</cp:lastModifiedBy>
  <cp:lastPrinted>2017-12-10T22:53:16Z</cp:lastPrinted>
  <dcterms:created xsi:type="dcterms:W3CDTF">2013-01-16T22:11:06Z</dcterms:created>
  <dcterms:modified xsi:type="dcterms:W3CDTF">2018-05-28T22:01:16Z</dcterms:modified>
</cp:coreProperties>
</file>